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en_skoroszyt"/>
  <mc:AlternateContent xmlns:mc="http://schemas.openxmlformats.org/markup-compatibility/2006">
    <mc:Choice Requires="x15">
      <x15ac:absPath xmlns:x15ac="http://schemas.microsoft.com/office/spreadsheetml/2010/11/ac" url="C:\Users\baczewska\Desktop\praca\INGA\zp\zp\przetargi\odczynniki\powtórzenie III i IV\"/>
    </mc:Choice>
  </mc:AlternateContent>
  <xr:revisionPtr revIDLastSave="0" documentId="13_ncr:1_{DF00BA2A-7A15-4AEB-BA3A-A62270DA30ED}" xr6:coauthVersionLast="36" xr6:coauthVersionMax="36" xr10:uidLastSave="{00000000-0000-0000-0000-000000000000}"/>
  <bookViews>
    <workbookView xWindow="0" yWindow="0" windowWidth="23040" windowHeight="8772" xr2:uid="{00000000-000D-0000-FFFF-FFFF00000000}"/>
  </bookViews>
  <sheets>
    <sheet name="część 1" sheetId="14" r:id="rId1"/>
    <sheet name="część 2" sheetId="15" r:id="rId2"/>
    <sheet name="część 3" sheetId="13" r:id="rId3"/>
    <sheet name="część 4" sheetId="16" r:id="rId4"/>
    <sheet name="część II" sheetId="12"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4" l="1"/>
  <c r="H16" i="14"/>
  <c r="I16" i="14"/>
  <c r="G18" i="16" l="1"/>
  <c r="F18" i="16"/>
  <c r="I16" i="16"/>
  <c r="H16" i="16"/>
  <c r="J16" i="16" s="1"/>
  <c r="I14" i="16"/>
  <c r="H14" i="16"/>
  <c r="J14" i="16" s="1"/>
  <c r="I12" i="16"/>
  <c r="H12" i="16"/>
  <c r="J12" i="16" s="1"/>
  <c r="J10" i="16"/>
  <c r="I10" i="16"/>
  <c r="H10" i="16"/>
  <c r="J8" i="16"/>
  <c r="I8" i="16"/>
  <c r="H8" i="16"/>
  <c r="I6" i="16"/>
  <c r="H6" i="16"/>
  <c r="C4" i="16"/>
  <c r="B4" i="16"/>
  <c r="H18" i="16" l="1"/>
  <c r="I18" i="16"/>
  <c r="J6" i="16"/>
  <c r="J18" i="16" s="1"/>
  <c r="G8" i="15"/>
  <c r="F8" i="15"/>
  <c r="I6" i="15"/>
  <c r="H6" i="15"/>
  <c r="J6" i="15" s="1"/>
  <c r="H8" i="15"/>
  <c r="C4" i="15"/>
  <c r="B4" i="15"/>
  <c r="G20" i="14"/>
  <c r="F20" i="14"/>
  <c r="I18" i="14"/>
  <c r="H18" i="14"/>
  <c r="J18" i="14" s="1"/>
  <c r="I14" i="14"/>
  <c r="H14" i="14"/>
  <c r="J14" i="14" s="1"/>
  <c r="I12" i="14"/>
  <c r="H12" i="14"/>
  <c r="J12" i="14" s="1"/>
  <c r="I10" i="14"/>
  <c r="H10" i="14"/>
  <c r="J10" i="14" s="1"/>
  <c r="I8" i="14"/>
  <c r="H8" i="14"/>
  <c r="J8" i="14" s="1"/>
  <c r="I6" i="14"/>
  <c r="I20" i="14" s="1"/>
  <c r="H6" i="14"/>
  <c r="J6" i="14" s="1"/>
  <c r="C4" i="14"/>
  <c r="B4" i="14"/>
  <c r="G22" i="13"/>
  <c r="F22" i="13"/>
  <c r="I20" i="13"/>
  <c r="H20" i="13"/>
  <c r="J20" i="13" s="1"/>
  <c r="I18" i="13"/>
  <c r="H18" i="13"/>
  <c r="J18" i="13" s="1"/>
  <c r="I16" i="13"/>
  <c r="H16" i="13"/>
  <c r="J16" i="13" s="1"/>
  <c r="I14" i="13"/>
  <c r="H14" i="13"/>
  <c r="J14" i="13" s="1"/>
  <c r="I12" i="13"/>
  <c r="H12" i="13"/>
  <c r="J12" i="13" s="1"/>
  <c r="I10" i="13"/>
  <c r="H10" i="13"/>
  <c r="J10" i="13" s="1"/>
  <c r="I8" i="13"/>
  <c r="H8" i="13"/>
  <c r="J8" i="13" s="1"/>
  <c r="I6" i="13"/>
  <c r="H6" i="13"/>
  <c r="J6" i="13" s="1"/>
  <c r="C4" i="13"/>
  <c r="B4" i="13"/>
  <c r="I8" i="15" l="1"/>
  <c r="I22" i="13"/>
  <c r="J22" i="13"/>
  <c r="J8" i="15"/>
  <c r="J20" i="14"/>
  <c r="H20" i="14"/>
  <c r="H22" i="13"/>
  <c r="H9" i="12" l="1"/>
  <c r="J9" i="12" s="1"/>
  <c r="I9" i="12"/>
  <c r="H11" i="12"/>
  <c r="I11" i="12"/>
  <c r="J11" i="12"/>
  <c r="H13" i="12"/>
  <c r="J13" i="12" s="1"/>
  <c r="I13" i="12"/>
  <c r="H15" i="12"/>
  <c r="J15" i="12" s="1"/>
  <c r="I15" i="12"/>
  <c r="H17" i="12"/>
  <c r="J17" i="12" s="1"/>
  <c r="I17" i="12"/>
  <c r="H19" i="12"/>
  <c r="J19" i="12" s="1"/>
  <c r="I19" i="12"/>
  <c r="H21" i="12"/>
  <c r="I21" i="12"/>
  <c r="J21" i="12"/>
  <c r="H23" i="12"/>
  <c r="J23" i="12" s="1"/>
  <c r="I23" i="12"/>
  <c r="H25" i="12"/>
  <c r="J25" i="12" s="1"/>
  <c r="I25" i="12"/>
  <c r="H27" i="12"/>
  <c r="J27" i="12" s="1"/>
  <c r="I27" i="12"/>
  <c r="H29" i="12"/>
  <c r="J29" i="12" s="1"/>
  <c r="I29" i="12"/>
  <c r="H31" i="12"/>
  <c r="J31" i="12" s="1"/>
  <c r="I31" i="12"/>
  <c r="H33" i="12"/>
  <c r="J33" i="12" s="1"/>
  <c r="I33" i="12"/>
  <c r="H35" i="12"/>
  <c r="J35" i="12" s="1"/>
  <c r="I35" i="12"/>
  <c r="H37" i="12"/>
  <c r="J37" i="12" s="1"/>
  <c r="I37" i="12"/>
  <c r="H39" i="12"/>
  <c r="J39" i="12" s="1"/>
  <c r="I39" i="12"/>
  <c r="H41" i="12"/>
  <c r="J41" i="12" s="1"/>
  <c r="I41" i="12"/>
  <c r="H43" i="12"/>
  <c r="J43" i="12" s="1"/>
  <c r="I43" i="12"/>
  <c r="H45" i="12"/>
  <c r="J45" i="12" s="1"/>
  <c r="I45" i="12"/>
  <c r="H47" i="12"/>
  <c r="J47" i="12" s="1"/>
  <c r="I47" i="12"/>
  <c r="H49" i="12"/>
  <c r="J49" i="12" s="1"/>
  <c r="I49" i="12"/>
  <c r="H51" i="12"/>
  <c r="I51" i="12"/>
  <c r="J51" i="12"/>
  <c r="H53" i="12"/>
  <c r="J53" i="12" s="1"/>
  <c r="I53" i="12"/>
  <c r="H55" i="12"/>
  <c r="J55" i="12" s="1"/>
  <c r="I55" i="12"/>
  <c r="H57" i="12"/>
  <c r="J57" i="12" s="1"/>
  <c r="I57" i="12"/>
  <c r="H59" i="12"/>
  <c r="J59" i="12" s="1"/>
  <c r="I59" i="12"/>
  <c r="H61" i="12"/>
  <c r="J61" i="12" s="1"/>
  <c r="I61" i="12"/>
  <c r="H63" i="12"/>
  <c r="J63" i="12" s="1"/>
  <c r="I63" i="12"/>
  <c r="H65" i="12"/>
  <c r="J65" i="12" s="1"/>
  <c r="I65" i="12"/>
  <c r="H67" i="12"/>
  <c r="J67" i="12" s="1"/>
  <c r="I67" i="12"/>
  <c r="H69" i="12"/>
  <c r="J69" i="12" s="1"/>
  <c r="I69" i="12"/>
  <c r="H71" i="12"/>
  <c r="J71" i="12" s="1"/>
  <c r="I71" i="12"/>
  <c r="H73" i="12"/>
  <c r="J73" i="12" s="1"/>
  <c r="I73" i="12"/>
  <c r="H75" i="12"/>
  <c r="I75" i="12"/>
  <c r="J75" i="12"/>
  <c r="H77" i="12"/>
  <c r="I77" i="12"/>
  <c r="J77" i="12"/>
  <c r="H79" i="12"/>
  <c r="J79" i="12" s="1"/>
  <c r="I79" i="12"/>
  <c r="H81" i="12"/>
  <c r="J81" i="12" s="1"/>
  <c r="I81" i="12"/>
  <c r="H83" i="12"/>
  <c r="J83" i="12" s="1"/>
  <c r="I83" i="12"/>
  <c r="H85" i="12"/>
  <c r="J85" i="12" s="1"/>
  <c r="I85" i="12"/>
  <c r="H87" i="12"/>
  <c r="J87" i="12" s="1"/>
  <c r="I87" i="12"/>
  <c r="H89" i="12"/>
  <c r="J89" i="12" s="1"/>
  <c r="I89" i="12"/>
  <c r="H91" i="12"/>
  <c r="J91" i="12" s="1"/>
  <c r="I91" i="12"/>
  <c r="H93" i="12"/>
  <c r="J93" i="12" s="1"/>
  <c r="I93" i="12"/>
  <c r="H95" i="12"/>
  <c r="J95" i="12" s="1"/>
  <c r="I95" i="12"/>
  <c r="H97" i="12"/>
  <c r="J97" i="12" s="1"/>
  <c r="I97" i="12"/>
  <c r="H99" i="12"/>
  <c r="J99" i="12" s="1"/>
  <c r="I99" i="12"/>
  <c r="H101" i="12"/>
  <c r="J101" i="12" s="1"/>
  <c r="I101" i="12"/>
  <c r="H103" i="12"/>
  <c r="J103" i="12" s="1"/>
  <c r="I103" i="12"/>
  <c r="H105" i="12"/>
  <c r="J105" i="12" s="1"/>
  <c r="I105" i="12"/>
  <c r="H107" i="12"/>
  <c r="J107" i="12" s="1"/>
  <c r="I107" i="12"/>
  <c r="H109" i="12"/>
  <c r="J109" i="12" s="1"/>
  <c r="I109" i="12"/>
  <c r="H111" i="12"/>
  <c r="J111" i="12" s="1"/>
  <c r="I111" i="12"/>
  <c r="H113" i="12"/>
  <c r="J113" i="12" s="1"/>
  <c r="I113" i="12"/>
  <c r="H115" i="12"/>
  <c r="J115" i="12" s="1"/>
  <c r="I115" i="12"/>
  <c r="H117" i="12"/>
  <c r="J117" i="12" s="1"/>
  <c r="I117" i="12"/>
  <c r="H119" i="12"/>
  <c r="J119" i="12" s="1"/>
  <c r="I119" i="12"/>
  <c r="H121" i="12"/>
  <c r="J121" i="12" s="1"/>
  <c r="I121" i="12"/>
  <c r="H123" i="12"/>
  <c r="J123" i="12" s="1"/>
  <c r="I123" i="12"/>
  <c r="H125" i="12"/>
  <c r="J125" i="12" s="1"/>
  <c r="I125" i="12"/>
  <c r="H127" i="12"/>
  <c r="J127" i="12" s="1"/>
  <c r="I127" i="12"/>
  <c r="H129" i="12"/>
  <c r="J129" i="12" s="1"/>
  <c r="I129" i="12"/>
  <c r="H131" i="12"/>
  <c r="J131" i="12" s="1"/>
  <c r="I131" i="12"/>
  <c r="H133" i="12"/>
  <c r="J133" i="12" s="1"/>
  <c r="I133" i="12"/>
  <c r="H135" i="12"/>
  <c r="J135" i="12" s="1"/>
  <c r="I135" i="12"/>
  <c r="H137" i="12"/>
  <c r="J137" i="12" s="1"/>
  <c r="I137" i="12"/>
  <c r="H139" i="12"/>
  <c r="J139" i="12" s="1"/>
  <c r="I139" i="12"/>
  <c r="H141" i="12"/>
  <c r="J141" i="12" s="1"/>
  <c r="I141" i="12"/>
  <c r="H143" i="12"/>
  <c r="J143" i="12" s="1"/>
  <c r="I143" i="12"/>
  <c r="H145" i="12"/>
  <c r="J145" i="12" s="1"/>
  <c r="I145" i="12"/>
  <c r="H147" i="12"/>
  <c r="J147" i="12" s="1"/>
  <c r="I147" i="12"/>
  <c r="H149" i="12"/>
  <c r="J149" i="12" s="1"/>
  <c r="I149" i="12"/>
  <c r="H151" i="12"/>
  <c r="J151" i="12" s="1"/>
  <c r="I151" i="12"/>
  <c r="H153" i="12"/>
  <c r="J153" i="12" s="1"/>
  <c r="I153" i="12"/>
  <c r="H155" i="12"/>
  <c r="J155" i="12" s="1"/>
  <c r="I155" i="12"/>
  <c r="H157" i="12"/>
  <c r="J157" i="12" s="1"/>
  <c r="I157" i="12"/>
  <c r="H159" i="12"/>
  <c r="J159" i="12" s="1"/>
  <c r="I159" i="12"/>
  <c r="H161" i="12"/>
  <c r="J161" i="12" s="1"/>
  <c r="I161" i="12"/>
  <c r="H163" i="12"/>
  <c r="J163" i="12" s="1"/>
  <c r="I163" i="12"/>
  <c r="H165" i="12"/>
  <c r="I165" i="12"/>
  <c r="J165" i="12"/>
  <c r="H167" i="12"/>
  <c r="J167" i="12" s="1"/>
  <c r="I167" i="12"/>
  <c r="H169" i="12"/>
  <c r="J169" i="12" s="1"/>
  <c r="I169" i="12"/>
  <c r="H171" i="12"/>
  <c r="J171" i="12" s="1"/>
  <c r="I171" i="12"/>
  <c r="H173" i="12"/>
  <c r="J173" i="12" s="1"/>
  <c r="I173" i="12"/>
  <c r="H175" i="12"/>
  <c r="J175" i="12" s="1"/>
  <c r="I175" i="12"/>
  <c r="H177" i="12"/>
  <c r="J177" i="12" s="1"/>
  <c r="I177" i="12"/>
  <c r="H179" i="12"/>
  <c r="J179" i="12" s="1"/>
  <c r="I179" i="12"/>
  <c r="H181" i="12"/>
  <c r="J181" i="12" s="1"/>
  <c r="I181" i="12"/>
  <c r="H183" i="12"/>
  <c r="J183" i="12" s="1"/>
  <c r="I183" i="12"/>
  <c r="H185" i="12"/>
  <c r="J185" i="12" s="1"/>
  <c r="I185" i="12"/>
  <c r="H187" i="12"/>
  <c r="J187" i="12" s="1"/>
  <c r="I187" i="12"/>
  <c r="H189" i="12"/>
  <c r="J189" i="12" s="1"/>
  <c r="I189" i="12"/>
  <c r="H191" i="12"/>
  <c r="J191" i="12" s="1"/>
  <c r="I191" i="12"/>
  <c r="A18" i="12" l="1"/>
  <c r="A20" i="12" s="1"/>
  <c r="A22" i="12" s="1"/>
  <c r="A24" i="12" s="1"/>
  <c r="A26" i="12" s="1"/>
  <c r="A28" i="12" s="1"/>
  <c r="A30" i="12" s="1"/>
  <c r="A32" i="12" s="1"/>
  <c r="A34" i="12" s="1"/>
  <c r="A36" i="12" s="1"/>
  <c r="A38" i="12" s="1"/>
  <c r="A40" i="12" s="1"/>
  <c r="A42" i="12" s="1"/>
  <c r="A44" i="12" s="1"/>
  <c r="A46" i="12" s="1"/>
  <c r="A48" i="12" s="1"/>
  <c r="A50" i="12" s="1"/>
  <c r="A52" i="12" s="1"/>
  <c r="A54" i="12" s="1"/>
  <c r="A56" i="12" s="1"/>
  <c r="A58" i="12" s="1"/>
  <c r="A60" i="12" s="1"/>
  <c r="A62" i="12" s="1"/>
  <c r="A64" i="12" s="1"/>
  <c r="A66" i="12" s="1"/>
  <c r="A68" i="12" s="1"/>
  <c r="A70" i="12" s="1"/>
  <c r="A72" i="12" s="1"/>
  <c r="A74" i="12" s="1"/>
  <c r="A76" i="12" s="1"/>
  <c r="A78" i="12" s="1"/>
  <c r="A80" i="12" s="1"/>
  <c r="A82" i="12" s="1"/>
  <c r="A84" i="12" s="1"/>
  <c r="A86" i="12" s="1"/>
  <c r="A88" i="12" s="1"/>
  <c r="A90" i="12" s="1"/>
  <c r="A92" i="12" s="1"/>
  <c r="A94" i="12" s="1"/>
  <c r="A96" i="12" s="1"/>
  <c r="A98" i="12" s="1"/>
  <c r="A100" i="12" s="1"/>
  <c r="A102" i="12" s="1"/>
  <c r="A104" i="12" s="1"/>
  <c r="A106" i="12" s="1"/>
  <c r="A108" i="12" s="1"/>
  <c r="A110" i="12" s="1"/>
  <c r="A112" i="12" s="1"/>
  <c r="A114" i="12" s="1"/>
  <c r="A116" i="12" s="1"/>
  <c r="A118" i="12" s="1"/>
  <c r="A120" i="12" s="1"/>
  <c r="A122" i="12" s="1"/>
  <c r="A124" i="12" s="1"/>
  <c r="A126" i="12" s="1"/>
  <c r="A128" i="12" s="1"/>
  <c r="A130" i="12" s="1"/>
  <c r="A132" i="12" s="1"/>
  <c r="A134" i="12" s="1"/>
  <c r="A136" i="12" s="1"/>
  <c r="A138" i="12" s="1"/>
  <c r="A140" i="12" s="1"/>
  <c r="A142" i="12" s="1"/>
  <c r="A144" i="12" s="1"/>
  <c r="A146" i="12" s="1"/>
  <c r="A148" i="12" s="1"/>
  <c r="A150" i="12" s="1"/>
  <c r="A152" i="12" s="1"/>
  <c r="A154" i="12" s="1"/>
  <c r="A156" i="12" s="1"/>
  <c r="A158" i="12" s="1"/>
  <c r="A160" i="12" s="1"/>
  <c r="A162" i="12" s="1"/>
  <c r="A164" i="12" s="1"/>
  <c r="A166" i="12" s="1"/>
  <c r="A168" i="12" s="1"/>
  <c r="A170" i="12" s="1"/>
  <c r="A172" i="12" s="1"/>
  <c r="A174" i="12" s="1"/>
  <c r="A176" i="12" s="1"/>
  <c r="A178" i="12" s="1"/>
  <c r="A180" i="12" s="1"/>
  <c r="A182" i="12" s="1"/>
  <c r="A184" i="12" s="1"/>
  <c r="A186" i="12" s="1"/>
  <c r="A188" i="12" s="1"/>
  <c r="A190" i="12" s="1"/>
  <c r="A192" i="12" s="1"/>
  <c r="A2" i="12" l="1"/>
  <c r="G193" i="12" l="1"/>
  <c r="F193" i="12"/>
  <c r="I7" i="12"/>
  <c r="H7" i="12"/>
  <c r="C5" i="12"/>
  <c r="B5" i="12"/>
  <c r="A3" i="12"/>
  <c r="H193" i="12" l="1"/>
  <c r="I193" i="12"/>
  <c r="J7" i="12"/>
  <c r="J193" i="12" s="1"/>
</calcChain>
</file>

<file path=xl/sharedStrings.xml><?xml version="1.0" encoding="utf-8"?>
<sst xmlns="http://schemas.openxmlformats.org/spreadsheetml/2006/main" count="525" uniqueCount="240">
  <si>
    <t>Lp.</t>
  </si>
  <si>
    <t>Stawka VAT 
(%)</t>
  </si>
  <si>
    <t>Cena jednostkowa netto 
(PLN)</t>
  </si>
  <si>
    <t>Cena jednostkowa brutto 
(PLN)</t>
  </si>
  <si>
    <t>Wartość brutto 
(PLN)</t>
  </si>
  <si>
    <t>[dokument należy sporządzić w formie elektronicznej  i podpisać kwalifikowanym podpisem elektronicznym osoby uprawnionej do reprezentacji Wykonawcy]</t>
  </si>
  <si>
    <t>Wielkość opakowania 
(j.m.)</t>
  </si>
  <si>
    <t>Liczba opakowań</t>
  </si>
  <si>
    <t>Wartość netto 
(PLN)</t>
  </si>
  <si>
    <t>5x8=10</t>
  </si>
  <si>
    <t>5x6=9</t>
  </si>
  <si>
    <t>część I</t>
  </si>
  <si>
    <t>zzz</t>
  </si>
  <si>
    <t>6(100%+7)=8</t>
  </si>
  <si>
    <t>część II</t>
  </si>
  <si>
    <t>100 ml</t>
  </si>
  <si>
    <t>1 l</t>
  </si>
  <si>
    <t>Carl Roth</t>
  </si>
  <si>
    <t>CeNT-361-1/2021</t>
  </si>
  <si>
    <t>25 g</t>
  </si>
  <si>
    <t>1 L</t>
  </si>
  <si>
    <t>2,5 l</t>
  </si>
  <si>
    <t>1 kg</t>
  </si>
  <si>
    <t>100 g</t>
  </si>
  <si>
    <t>250 g</t>
  </si>
  <si>
    <t>500 g</t>
  </si>
  <si>
    <t>5 kg</t>
  </si>
  <si>
    <t>50 g</t>
  </si>
  <si>
    <t>500 ml</t>
  </si>
  <si>
    <t>1l</t>
  </si>
  <si>
    <t>25 ml</t>
  </si>
  <si>
    <t>*</t>
  </si>
  <si>
    <t>Etylowy alkohol bezwodny 99,8% CZDA</t>
  </si>
  <si>
    <t>BA2480111</t>
  </si>
  <si>
    <t>Aceton czda-basic 99,5%</t>
  </si>
  <si>
    <t>Gliceryna bezwodna czda</t>
  </si>
  <si>
    <t>Ksylen (mieszanina izomerów) CZ</t>
  </si>
  <si>
    <t>Kwas L(+)-askorbinowy CZDA, ACS, Ph.Eur.</t>
  </si>
  <si>
    <t>Sodu chlorek czda</t>
  </si>
  <si>
    <t>Kwas octowy lodowaty, czysty reagent analityczny</t>
  </si>
  <si>
    <t>733-1820</t>
  </si>
  <si>
    <t>DNA POLYMERASE TAQ 5U/µL</t>
  </si>
  <si>
    <t>83992.320</t>
  </si>
  <si>
    <t>HEXANE ISOMER MIXTURE FOR HPLC</t>
  </si>
  <si>
    <t>24577.460</t>
  </si>
  <si>
    <t>N-HEXANE 95% ANALAR NP ACS/REAG.PH.EUR.</t>
  </si>
  <si>
    <t>23835.460</t>
  </si>
  <si>
    <t>PETROLEUM SPIRIT 40-60°C ANALAPUR</t>
  </si>
  <si>
    <t>28559.320</t>
  </si>
  <si>
    <t>TETRAHYDROFURAN FOR HPLC</t>
  </si>
  <si>
    <t>83625.400</t>
  </si>
  <si>
    <t>Toluene .99.8%, HiPerSolv CHROMANORM® for HPLC</t>
  </si>
  <si>
    <t>0694-1L</t>
  </si>
  <si>
    <t>TRITON X-100 REAGENT GRADE</t>
  </si>
  <si>
    <t>663684B</t>
  </si>
  <si>
    <t>TWEEN 20</t>
  </si>
  <si>
    <t>20880.400</t>
  </si>
  <si>
    <t>2-Propanol .99.8%, HiPerSolv CHROMANORM® for HPLC</t>
  </si>
  <si>
    <t>438792U</t>
  </si>
  <si>
    <t>Agarose DNA Grade (100 bp - 23 kb), Electran do elektroforezy</t>
  </si>
  <si>
    <t>20842.298</t>
  </si>
  <si>
    <t>2-Propanol &gt;=99.7%, AnalaR NORMAPUR® ACS, Reag. Ph. Eur. reagent analityczny</t>
  </si>
  <si>
    <t>20063.467</t>
  </si>
  <si>
    <t>Acetone &gt;=99%, TECHNICAL</t>
  </si>
  <si>
    <t>87157.0025</t>
  </si>
  <si>
    <t>Metanol-D4 (99.8% D) for NMR spectroscopy</t>
  </si>
  <si>
    <t>10047105.</t>
  </si>
  <si>
    <t>Mayer's haematoxylin solution, Q Path® do mikroskopii</t>
  </si>
  <si>
    <t>E177-500ML</t>
  </si>
  <si>
    <t>EDTA, 0,5 M sterylny roztwór</t>
  </si>
  <si>
    <t>84684.0500</t>
  </si>
  <si>
    <t>Odwodnione medium do hodowli</t>
  </si>
  <si>
    <t>84649.0500</t>
  </si>
  <si>
    <t>0149-100G</t>
  </si>
  <si>
    <t>Bicyna &gt;=99%, high purity</t>
  </si>
  <si>
    <t>83639.320</t>
  </si>
  <si>
    <t>Acetonitryl, bezwodny (max. 0,003% H2O) &gt;=99.95%, HiPerSolv CHROMANORM® Reag. Ph. Eur., USP, ACS, super gradient grade suitable for UPLC/UHPLC instruments</t>
  </si>
  <si>
    <t>27810.295</t>
  </si>
  <si>
    <t>chlorek sodu 99.5-100.5%, AnalaR NORMAPUR® ACS, Reag. Ph. Eur. reagent analityczny</t>
  </si>
  <si>
    <t>20103.295</t>
  </si>
  <si>
    <t>ACETIC ACID 100 % GPR RECTAPUR</t>
  </si>
  <si>
    <t>83639.32</t>
  </si>
  <si>
    <t>ACETONITRILE HISOLV R.PE/USP/ACS SUPERGR</t>
  </si>
  <si>
    <t>20767.298</t>
  </si>
  <si>
    <t>AGAR POWDER FOR BACTERIOLOGY</t>
  </si>
  <si>
    <t>83686.292</t>
  </si>
  <si>
    <t>COPPER (II) SULPHATE 5H2O CRYST. PH.EUR.</t>
  </si>
  <si>
    <t>23373.400</t>
  </si>
  <si>
    <t>DICHLOROMETHANE FOR HPLC (STAB. MB)</t>
  </si>
  <si>
    <t>23367.467</t>
  </si>
  <si>
    <t>DICHLOROMETHANE GPR RECTAPUR</t>
  </si>
  <si>
    <t>23811.292</t>
  </si>
  <si>
    <t>DIETHYL ETHER ANALAR NORMAPUR R.PE/ACS</t>
  </si>
  <si>
    <t>2380.328</t>
  </si>
  <si>
    <t>DIETHYL ETHER GPR RECTAPUR</t>
  </si>
  <si>
    <t>26931.263</t>
  </si>
  <si>
    <t>DI-POTASSIUM HYDROGEN PHOSPHATE</t>
  </si>
  <si>
    <t>Eosin Y (yellowish) in aqueous solution, Q Path for microscopy</t>
  </si>
  <si>
    <t>23880.461</t>
  </si>
  <si>
    <t>ETHYL ACETATE GPR RECTAPUR</t>
  </si>
  <si>
    <t>24311.291</t>
  </si>
  <si>
    <t>FORMAMIDE ANALAR NORMAPUR</t>
  </si>
  <si>
    <t>24872.298</t>
  </si>
  <si>
    <t>ISO-PENTANE GPR RECTAPUR</t>
  </si>
  <si>
    <t>24872.323</t>
  </si>
  <si>
    <t>25169.295</t>
  </si>
  <si>
    <t>MAGNESIUM SULPHATE xH2O GPR RECTAPUR</t>
  </si>
  <si>
    <t>Mayer´s Hematoxylin solution Q Path® for microscopy</t>
  </si>
  <si>
    <t>24610.363</t>
  </si>
  <si>
    <t>Silicon oil for oil baths</t>
  </si>
  <si>
    <t>27808.366</t>
  </si>
  <si>
    <t>SODIUM CHLORIDE PH.EUR.</t>
  </si>
  <si>
    <t>Sodium hypochlorite (14% Cl2) in aqueous solution</t>
  </si>
  <si>
    <t>TRI-SODIUM CITRATE 2H2O CRYST. PH.EUR.</t>
  </si>
  <si>
    <t>Etylowy alkohol 96% CZDA</t>
  </si>
  <si>
    <t>733-130310.000 EU</t>
  </si>
  <si>
    <t>Taq Polimeraza DNA, 10X Key Buffer (15 mM MgCl?), 10X Extra Buffer (15 mM MgCl?), 25 mM MgCl?</t>
  </si>
  <si>
    <t>20922.364</t>
  </si>
  <si>
    <t>2-PROPANOL TECHNICAL</t>
  </si>
  <si>
    <t>20922.466</t>
  </si>
  <si>
    <t>20103.330</t>
  </si>
  <si>
    <t>85501.290P</t>
  </si>
  <si>
    <t>Acetonitryl, bezwodny (max. 0,0010% H2O) &gt;=99.95% for DNA synthesis</t>
  </si>
  <si>
    <t>733-1855</t>
  </si>
  <si>
    <t>dNTP Set, oddzielne probówki z dA, dC, dG, dT, każdy 100 mM, 16×250 ?l</t>
  </si>
  <si>
    <t>20302.236</t>
  </si>
  <si>
    <t>EDTA sól disodowa dihydrat 99.0-101.0%, AnalaR® NORMAPUR® ACS, Reag. Ph. Eur. reagent analityczny</t>
  </si>
  <si>
    <t>E406-15ML</t>
  </si>
  <si>
    <t>ETHIDIUM BROMIDE 0.625 MG/ML BIOTECH GR</t>
  </si>
  <si>
    <t>301696S</t>
  </si>
  <si>
    <t>Sodium hypochlorite (12% Cl?) in aqueous solution, GPR RECTAPUR®</t>
  </si>
  <si>
    <t>APLIA6352.0100</t>
  </si>
  <si>
    <t>sól sodowa ampicyliny USP, Ultra Pure Grade</t>
  </si>
  <si>
    <t>28553.293</t>
  </si>
  <si>
    <t>Tetrahydrofuran, odwodniony (max. 0,0100% H2O) &gt;=99.8% stabilised, AnalaR NORMAPUR® reagent analityczny</t>
  </si>
  <si>
    <t>0497-500G</t>
  </si>
  <si>
    <t>Tris(hydroksymetylo)aminometan &gt;=99.9%, Ultrapure</t>
  </si>
  <si>
    <t>27831.297</t>
  </si>
  <si>
    <t>0173-1KG</t>
  </si>
  <si>
    <t>Wodorotlenek sodu, beads, Reagent Grade</t>
  </si>
  <si>
    <t>444495D</t>
  </si>
  <si>
    <t>GLYCINE MOLECULAR BIOLOGY GRADE</t>
  </si>
  <si>
    <t>0485-100G</t>
  </si>
  <si>
    <t>HEPES SODIUM SALT HIGH PURITY GRADE</t>
  </si>
  <si>
    <t xml:space="preserve"> VWRCJ849-1KG</t>
  </si>
  <si>
    <t>PEPTONE 140 BACTERIOLOGICAL GRADE</t>
  </si>
  <si>
    <t>0241-1KG</t>
  </si>
  <si>
    <t>Sodium chloride, biotechnology grade</t>
  </si>
  <si>
    <t>0335-1KG</t>
  </si>
  <si>
    <t>SUCROSE RNase+DNase FREE ULTRA PURE GR</t>
  </si>
  <si>
    <t>0826-1KG</t>
  </si>
  <si>
    <t>TRIS BIOTECHNOLOGY GRADE</t>
  </si>
  <si>
    <t>J859-1KG</t>
  </si>
  <si>
    <t>TRYPTONE BACTERIOLOGICAL GRADE</t>
  </si>
  <si>
    <t>APLIA4974.0100</t>
  </si>
  <si>
    <t>TWEEN 20 MOLECULAR BIOLOGY GRADE</t>
  </si>
  <si>
    <t>0568-1KG</t>
  </si>
  <si>
    <t>UREA HIGH PURITY GRADE</t>
  </si>
  <si>
    <t>J850-500G</t>
  </si>
  <si>
    <t>YEAST EXTRACT ULTRA PURE GRADE</t>
  </si>
  <si>
    <t>0670-250G</t>
  </si>
  <si>
    <t>MOPS (kwas 4-morfolinopropanosulfonowy)</t>
  </si>
  <si>
    <t>0365-250G</t>
  </si>
  <si>
    <t>Kwas 3-(cykloheksyloamino)propanosulfonowy (CAPS)</t>
  </si>
  <si>
    <t>1B1583KIT100ML</t>
  </si>
  <si>
    <t>VisiGlo™ Select HRP chemiluminescent substrate kit, sufficient for 1000 cm? of membrane</t>
  </si>
  <si>
    <t>E344-500ML</t>
  </si>
  <si>
    <t>ACRYL/BIS SOLUTION (30%)29:1 ULTRA PURE</t>
  </si>
  <si>
    <t>1B1110-500G</t>
  </si>
  <si>
    <t>CALCIUM CHLORIDE ANHYDROUS ACS GRADE</t>
  </si>
  <si>
    <t>0529-1KG</t>
  </si>
  <si>
    <t>CITRIC ACID ACS GRADE</t>
  </si>
  <si>
    <t>101174Y</t>
  </si>
  <si>
    <t>D(+)-GLUCOSE ANHYDROUS ANALAR NORMAPUR</t>
  </si>
  <si>
    <t>J859-100G</t>
  </si>
  <si>
    <t>0449-25G</t>
  </si>
  <si>
    <t>błękit bromofenolowy ACS</t>
  </si>
  <si>
    <t>M107-100G</t>
  </si>
  <si>
    <t>siarczan dodecylu sodu &gt;=99.0%, Proteomics Grade</t>
  </si>
  <si>
    <t>438795A</t>
  </si>
  <si>
    <t>agaroza (100 bp - 23 kb), Electran, DNA grade do elektroforezy</t>
  </si>
  <si>
    <t>M133-25G</t>
  </si>
  <si>
    <t>Peroksodisiarczan(VI) diamonu (APS) &gt;=98%, Pro-Pure, Proteomics Grade</t>
  </si>
  <si>
    <t>0227-1KG</t>
  </si>
  <si>
    <t>Siarczan dodecylu sodu &gt;=99%, Biotechnology Grade for biotechnology</t>
  </si>
  <si>
    <t>J619-500ML</t>
  </si>
  <si>
    <t>NP-40 Lysis Buffer, Ultra Pure Grade</t>
  </si>
  <si>
    <t>0395-500G</t>
  </si>
  <si>
    <t>chlorek potasu 99-100.5% ACS</t>
  </si>
  <si>
    <t>0485-500G</t>
  </si>
  <si>
    <t>HEPES sól sodowa &gt;=99%, high purity</t>
  </si>
  <si>
    <t>0658-4L</t>
  </si>
  <si>
    <t>TBE buffer, 10X liquid concentrate</t>
  </si>
  <si>
    <t>E529-500ML</t>
  </si>
  <si>
    <t>SODIUM CHLORIDE 5M STERILE BIOTECH GRADE 1 * 500 ml</t>
  </si>
  <si>
    <t>6X500 ml</t>
  </si>
  <si>
    <t>5000 EU</t>
  </si>
  <si>
    <t>25 l</t>
  </si>
  <si>
    <t>4 l</t>
  </si>
  <si>
    <t>2,5 L</t>
  </si>
  <si>
    <t>450 ml</t>
  </si>
  <si>
    <t>5 l</t>
  </si>
  <si>
    <t>10.000 EU</t>
  </si>
  <si>
    <t>1 zestaw</t>
  </si>
  <si>
    <t>250 mg</t>
  </si>
  <si>
    <t>15 ml</t>
  </si>
  <si>
    <t>1 kit</t>
  </si>
  <si>
    <t>4 L</t>
  </si>
  <si>
    <t xml:space="preserve"> 1 kg</t>
  </si>
  <si>
    <t xml:space="preserve">1l </t>
  </si>
  <si>
    <t>2,5l</t>
  </si>
  <si>
    <t>VWR w tym VWR BDH Chemicals, VWR Life Sciences, VWR Q-Path Chemicals, VWR Peqlab, POCH (Avantor Brand)</t>
  </si>
  <si>
    <t>* w przypadku oferowanego produktu równoważnego należy wpisać numer katalogowy w kolumnie nr 2 oraz nazwę produktu równoważnego w kolumnie nr 3</t>
  </si>
  <si>
    <t>Eterówka (Linegal Chemical)</t>
  </si>
  <si>
    <t>10 kg</t>
  </si>
  <si>
    <t xml:space="preserve">
Sukcesywna dostawa  specjalistycznych odczynników laboratoryjnych na potrzeby realizowanego projektu SynerGa: „Synergia badań biogeochemicznych , geologicznych i geofizycznych w poszukiwaniu węglowodorów we wgłębnych fałdach Karpat fliszowych” 
Załącznik do SIWZ  - Formularz cenowy"</t>
  </si>
  <si>
    <t>HCI 37,5% (PolAura)</t>
  </si>
  <si>
    <t>HF 70% (PolAura)</t>
  </si>
  <si>
    <t>Cynku chlorek r-r o gęstości 2g/ml 76% (PolAura)</t>
  </si>
  <si>
    <t>Sól galuberska (PolAura)</t>
  </si>
  <si>
    <t>Alkohol izopropylowy (PolAura)</t>
  </si>
  <si>
    <t>Aceton techniczny (PolAura)</t>
  </si>
  <si>
    <t>Acetonitryl HPLC (Chromanorm)</t>
  </si>
  <si>
    <t>Acetonitryl LC-MS (LiChrosolv/Supelco)</t>
  </si>
  <si>
    <t>Metanol LC-MS (LiChrosolv/Supelco)</t>
  </si>
  <si>
    <t>mrówczan amonu</t>
  </si>
  <si>
    <t>Aceton techniczny</t>
  </si>
  <si>
    <t>Isopropanol HPLC (Chromanorm)</t>
  </si>
  <si>
    <t>Aceton HPLC (Chromanorm)</t>
  </si>
  <si>
    <t>kwas mrówkowy LC-MS (Chromanorm)</t>
  </si>
  <si>
    <t>0,5 l</t>
  </si>
  <si>
    <t>100 szt/op</t>
  </si>
  <si>
    <t>50 szt/op</t>
  </si>
  <si>
    <t>Quechers Citrate Extraction Mix (Agilent Technologies)</t>
  </si>
  <si>
    <t>QuEChers AOAC Method (Agilent Technologies)</t>
  </si>
  <si>
    <t>QueChers dSPE EMR- (Agilent Technologies)</t>
  </si>
  <si>
    <t>QueChers Final Polish EMR-Lipid (Agilent Technologies)</t>
  </si>
  <si>
    <t>QuEChERS Dispersive Kit, Universal, AOAC method , 2ml tub (Agilent Technologies)</t>
  </si>
  <si>
    <t>Quechers PSA-Mix , 2ml tubes (Agilent Technologies)</t>
  </si>
  <si>
    <t>Etylowy alkohol 99,8% czda (PolAura)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</si>
</sst>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 &quot;zł&quot;"/>
  </numFmts>
  <fonts count="11" x14ac:knownFonts="1">
    <font>
      <sz val="11"/>
      <color theme="1"/>
      <name val="Calibri"/>
      <family val="2"/>
      <charset val="238"/>
      <scheme val="minor"/>
    </font>
    <font>
      <sz val="11"/>
      <color rgb="FF000000"/>
      <name val="Calibri"/>
      <family val="2"/>
      <charset val="238"/>
    </font>
    <font>
      <i/>
      <sz val="10"/>
      <color theme="1"/>
      <name val="Calibri"/>
      <family val="2"/>
      <charset val="238"/>
      <scheme val="minor"/>
    </font>
    <font>
      <b/>
      <sz val="10"/>
      <color theme="1"/>
      <name val="Calibri"/>
      <family val="2"/>
      <charset val="238"/>
      <scheme val="minor"/>
    </font>
    <font>
      <b/>
      <sz val="6"/>
      <color theme="0" tint="-0.34998626667073579"/>
      <name val="Calibri"/>
      <family val="2"/>
      <charset val="238"/>
      <scheme val="minor"/>
    </font>
    <font>
      <sz val="10"/>
      <color theme="1"/>
      <name val="Calibri"/>
      <family val="2"/>
      <charset val="238"/>
      <scheme val="minor"/>
    </font>
    <font>
      <b/>
      <i/>
      <sz val="9"/>
      <color theme="1"/>
      <name val="Calibri"/>
      <family val="2"/>
      <charset val="238"/>
      <scheme val="minor"/>
    </font>
    <font>
      <sz val="9"/>
      <color theme="1"/>
      <name val="Calibri"/>
      <family val="2"/>
      <charset val="238"/>
      <scheme val="minor"/>
    </font>
    <font>
      <sz val="10"/>
      <color theme="0"/>
      <name val="Calibri"/>
      <family val="2"/>
      <charset val="238"/>
      <scheme val="minor"/>
    </font>
    <font>
      <b/>
      <sz val="10"/>
      <color theme="0"/>
      <name val="Calibri"/>
      <family val="2"/>
      <charset val="238"/>
      <scheme val="minor"/>
    </font>
    <font>
      <b/>
      <sz val="11"/>
      <color theme="1"/>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164" fontId="1" fillId="0" borderId="0"/>
  </cellStyleXfs>
  <cellXfs count="45">
    <xf numFmtId="0" fontId="0" fillId="0" borderId="0" xfId="0"/>
    <xf numFmtId="0" fontId="3" fillId="3"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5" fillId="0" borderId="0" xfId="0" applyFont="1" applyProtection="1"/>
    <xf numFmtId="0" fontId="6" fillId="3" borderId="1" xfId="0" applyFont="1" applyFill="1" applyBorder="1" applyAlignment="1" applyProtection="1">
      <alignment horizontal="center" vertical="center" wrapText="1"/>
    </xf>
    <xf numFmtId="0" fontId="7" fillId="0" borderId="0" xfId="0" applyFont="1" applyProtection="1"/>
    <xf numFmtId="9" fontId="5" fillId="5" borderId="3"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xf>
    <xf numFmtId="165" fontId="3" fillId="4" borderId="2" xfId="0" applyNumberFormat="1" applyFont="1" applyFill="1" applyBorder="1" applyAlignment="1" applyProtection="1">
      <alignment horizontal="center" wrapText="1"/>
    </xf>
    <xf numFmtId="0" fontId="5" fillId="0" borderId="0" xfId="0" applyFont="1" applyAlignment="1" applyProtection="1">
      <alignment horizontal="justify" vertical="center"/>
    </xf>
    <xf numFmtId="0" fontId="5" fillId="0" borderId="0" xfId="0" applyFont="1" applyAlignment="1" applyProtection="1">
      <alignment horizontal="center" vertical="center"/>
    </xf>
    <xf numFmtId="0" fontId="8" fillId="0" borderId="0" xfId="0" applyFont="1" applyProtection="1"/>
    <xf numFmtId="0" fontId="3" fillId="0" borderId="0" xfId="0" applyFont="1" applyAlignment="1" applyProtection="1">
      <alignment vertical="center"/>
    </xf>
    <xf numFmtId="0" fontId="9" fillId="0" borderId="0" xfId="0" applyFont="1" applyAlignment="1" applyProtection="1">
      <alignment vertical="center"/>
    </xf>
    <xf numFmtId="0" fontId="5" fillId="0" borderId="0" xfId="0" applyFont="1" applyAlignment="1" applyProtection="1">
      <alignment wrapText="1"/>
    </xf>
    <xf numFmtId="165" fontId="10" fillId="5" borderId="1"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center"/>
      <protection locked="0"/>
    </xf>
    <xf numFmtId="0" fontId="0" fillId="7" borderId="1" xfId="0" applyFill="1" applyBorder="1" applyAlignment="1" applyProtection="1">
      <alignment horizontal="left"/>
      <protection locked="0"/>
    </xf>
    <xf numFmtId="9" fontId="5" fillId="5" borderId="1" xfId="0" applyNumberFormat="1" applyFont="1" applyFill="1" applyBorder="1" applyAlignment="1" applyProtection="1">
      <alignment vertical="center" wrapText="1"/>
      <protection locked="0"/>
    </xf>
    <xf numFmtId="0" fontId="0" fillId="7"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1" xfId="0" applyFont="1" applyFill="1" applyBorder="1" applyAlignment="1" applyProtection="1">
      <alignment horizontal="left"/>
      <protection locked="0"/>
    </xf>
    <xf numFmtId="0" fontId="5" fillId="0" borderId="5" xfId="0" applyFont="1" applyBorder="1" applyAlignment="1" applyProtection="1">
      <alignment horizontal="center" vertical="center" wrapText="1"/>
    </xf>
    <xf numFmtId="0" fontId="2" fillId="4" borderId="0" xfId="0" applyFont="1" applyFill="1" applyAlignment="1" applyProtection="1">
      <alignment horizontal="center" vertical="center" wrapText="1"/>
    </xf>
    <xf numFmtId="165" fontId="5" fillId="6" borderId="4" xfId="0" applyNumberFormat="1" applyFont="1" applyFill="1" applyBorder="1" applyAlignment="1" applyProtection="1">
      <alignment horizontal="center" vertical="center" wrapText="1"/>
    </xf>
    <xf numFmtId="165" fontId="5" fillId="6" borderId="3"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0" fillId="7" borderId="4" xfId="0" applyFill="1" applyBorder="1" applyAlignment="1" applyProtection="1">
      <alignment horizontal="center"/>
      <protection locked="0"/>
    </xf>
    <xf numFmtId="0" fontId="0" fillId="7" borderId="3" xfId="0" applyFill="1" applyBorder="1" applyAlignment="1" applyProtection="1">
      <alignment horizontal="center"/>
      <protection locked="0"/>
    </xf>
    <xf numFmtId="165" fontId="10" fillId="5" borderId="4" xfId="0" applyNumberFormat="1" applyFont="1" applyFill="1" applyBorder="1" applyAlignment="1" applyProtection="1">
      <alignment horizontal="center" vertical="center" wrapText="1"/>
      <protection locked="0"/>
    </xf>
    <xf numFmtId="165" fontId="10" fillId="5" borderId="3" xfId="0" applyNumberFormat="1" applyFont="1" applyFill="1" applyBorder="1" applyAlignment="1" applyProtection="1">
      <alignment horizontal="center" vertical="center" wrapText="1"/>
      <protection locked="0"/>
    </xf>
    <xf numFmtId="9" fontId="5" fillId="5" borderId="4" xfId="0" applyNumberFormat="1" applyFont="1" applyFill="1" applyBorder="1" applyAlignment="1" applyProtection="1">
      <alignment horizontal="center" vertical="center" wrapText="1"/>
      <protection locked="0"/>
    </xf>
    <xf numFmtId="9" fontId="5" fillId="5" borderId="3"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center"/>
      <protection locked="0"/>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3"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xf>
    <xf numFmtId="0" fontId="5" fillId="4" borderId="4"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0" fillId="7" borderId="4"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4"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cellXfs>
  <cellStyles count="2">
    <cellStyle name="Excel Built-in Normal" xfId="1" xr:uid="{00000000-0005-0000-0000-000000000000}"/>
    <cellStyle name="Normalny" xfId="0" builtinId="0"/>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a:extLst>
            <a:ext uri="{FF2B5EF4-FFF2-40B4-BE49-F238E27FC236}">
              <a16:creationId xmlns:a16="http://schemas.microsoft.com/office/drawing/2014/main" id="{00000000-0008-0000-0100-000002000000}"/>
            </a:ext>
          </a:extLst>
        </xdr:cNvPr>
        <xdr:cNvGrpSpPr/>
      </xdr:nvGrpSpPr>
      <xdr:grpSpPr>
        <a:xfrm>
          <a:off x="506094" y="121920"/>
          <a:ext cx="9081057" cy="1400176"/>
          <a:chOff x="379094" y="7620"/>
          <a:chExt cx="7941946" cy="1400176"/>
        </a:xfrm>
      </xdr:grpSpPr>
      <xdr:pic>
        <xdr:nvPicPr>
          <xdr:cNvPr id="3" name="Obraz 2" descr="C:\Users\ANOWAK~1.CEN\AppData\Local\Temp\Rar$DIa6912.15503\FNPlogoKOLORpl.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topLeftCell="A2" workbookViewId="0">
      <selection activeCell="E20" sqref="E20"/>
    </sheetView>
  </sheetViews>
  <sheetFormatPr defaultColWidth="8.88671875" defaultRowHeight="13.8" x14ac:dyDescent="0.3"/>
  <cols>
    <col min="1" max="1" width="4.6640625" style="3" customWidth="1"/>
    <col min="2" max="2" width="13.6640625" style="10" customWidth="1"/>
    <col min="3" max="3" width="74.6640625" style="3" bestFit="1" customWidth="1"/>
    <col min="4" max="4" width="9.6640625" style="10" customWidth="1"/>
    <col min="5" max="5" width="8.5546875" style="10" customWidth="1"/>
    <col min="6" max="6" width="13" style="3" customWidth="1"/>
    <col min="7" max="7" width="7.44140625" style="3" customWidth="1"/>
    <col min="8" max="9" width="13" style="3" customWidth="1"/>
    <col min="10" max="10" width="19.5546875" style="3" customWidth="1"/>
    <col min="11" max="16384" width="8.88671875" style="3"/>
  </cols>
  <sheetData>
    <row r="1" spans="1:10" ht="46.95" customHeight="1" x14ac:dyDescent="0.3">
      <c r="A1" s="37" t="s">
        <v>215</v>
      </c>
      <c r="B1" s="37"/>
      <c r="C1" s="37"/>
      <c r="D1" s="37"/>
      <c r="E1" s="37"/>
      <c r="F1" s="37"/>
      <c r="G1" s="37"/>
      <c r="H1" s="37"/>
      <c r="I1" s="37"/>
      <c r="J1" s="37"/>
    </row>
    <row r="2" spans="1:10" ht="14.4" customHeight="1" x14ac:dyDescent="0.3">
      <c r="A2" s="37"/>
      <c r="B2" s="37"/>
      <c r="C2" s="37"/>
      <c r="D2" s="37"/>
      <c r="E2" s="37"/>
      <c r="F2" s="37"/>
      <c r="G2" s="37"/>
      <c r="H2" s="37"/>
      <c r="I2" s="37"/>
      <c r="J2" s="37"/>
    </row>
    <row r="3" spans="1:10" x14ac:dyDescent="0.3">
      <c r="A3" s="13" t="s">
        <v>11</v>
      </c>
      <c r="B3" s="13" t="s">
        <v>17</v>
      </c>
      <c r="C3" s="13" t="s">
        <v>18</v>
      </c>
      <c r="D3" s="12"/>
      <c r="E3" s="12"/>
      <c r="F3" s="12"/>
      <c r="G3" s="12"/>
      <c r="H3" s="12"/>
      <c r="I3" s="12"/>
      <c r="J3" s="12"/>
    </row>
    <row r="4" spans="1:10" s="5" customFormat="1" ht="85.95" customHeight="1" x14ac:dyDescent="0.25">
      <c r="A4" s="4" t="s">
        <v>0</v>
      </c>
      <c r="B4" s="4" t="str">
        <f>"Wzorcowy numer katalogowy producenta lub oferowanego produktu równoważnego"</f>
        <v>Wzorcowy numer katalogowy producenta lub oferowanego produktu równoważnego</v>
      </c>
      <c r="C4" s="4" t="str">
        <f xml:space="preserve"> "Wzorcowa nazwa produktu producenta z OPZ lub oferowanego produktu równoważnego"</f>
        <v>Wzorcowa nazwa produktu producenta z OPZ lub oferowanego produktu równoważnego</v>
      </c>
      <c r="D4" s="4" t="s">
        <v>6</v>
      </c>
      <c r="E4" s="4" t="s">
        <v>7</v>
      </c>
      <c r="F4" s="4" t="s">
        <v>2</v>
      </c>
      <c r="G4" s="4" t="s">
        <v>1</v>
      </c>
      <c r="H4" s="4" t="s">
        <v>3</v>
      </c>
      <c r="I4" s="4" t="s">
        <v>8</v>
      </c>
      <c r="J4" s="4" t="s">
        <v>4</v>
      </c>
    </row>
    <row r="5" spans="1:10" x14ac:dyDescent="0.3">
      <c r="A5" s="1">
        <v>1</v>
      </c>
      <c r="B5" s="1">
        <v>2</v>
      </c>
      <c r="C5" s="1">
        <v>3</v>
      </c>
      <c r="D5" s="1">
        <v>4</v>
      </c>
      <c r="E5" s="1">
        <v>5</v>
      </c>
      <c r="F5" s="1">
        <v>6</v>
      </c>
      <c r="G5" s="1">
        <v>7</v>
      </c>
      <c r="H5" s="1" t="s">
        <v>13</v>
      </c>
      <c r="I5" s="1" t="s">
        <v>10</v>
      </c>
      <c r="J5" s="1" t="s">
        <v>9</v>
      </c>
    </row>
    <row r="6" spans="1:10" ht="14.4" x14ac:dyDescent="0.3">
      <c r="A6" s="35">
        <v>1</v>
      </c>
      <c r="B6" s="17"/>
      <c r="C6" s="21" t="s">
        <v>216</v>
      </c>
      <c r="D6" s="34" t="s">
        <v>201</v>
      </c>
      <c r="E6" s="34">
        <v>16</v>
      </c>
      <c r="F6" s="30"/>
      <c r="G6" s="32"/>
      <c r="H6" s="25">
        <f t="shared" ref="H6:H12" si="0">F6+F6*G6</f>
        <v>0</v>
      </c>
      <c r="I6" s="25">
        <f t="shared" ref="I6" si="1">E6*F6</f>
        <v>0</v>
      </c>
      <c r="J6" s="25">
        <f t="shared" ref="J6:J12" si="2">E6*H6</f>
        <v>0</v>
      </c>
    </row>
    <row r="7" spans="1:10" ht="14.4" x14ac:dyDescent="0.3">
      <c r="A7" s="36"/>
      <c r="B7" s="17"/>
      <c r="C7" s="21" t="s">
        <v>31</v>
      </c>
      <c r="D7" s="34"/>
      <c r="E7" s="34"/>
      <c r="F7" s="31"/>
      <c r="G7" s="33"/>
      <c r="H7" s="26"/>
      <c r="I7" s="26"/>
      <c r="J7" s="26"/>
    </row>
    <row r="8" spans="1:10" ht="14.4" x14ac:dyDescent="0.3">
      <c r="A8" s="27">
        <v>2</v>
      </c>
      <c r="B8" s="17"/>
      <c r="C8" s="21" t="s">
        <v>217</v>
      </c>
      <c r="D8" s="34" t="s">
        <v>201</v>
      </c>
      <c r="E8" s="34">
        <v>16</v>
      </c>
      <c r="F8" s="30"/>
      <c r="G8" s="32"/>
      <c r="H8" s="25">
        <f t="shared" ref="H8:H16" si="3">F8+F8*G8</f>
        <v>0</v>
      </c>
      <c r="I8" s="25">
        <f t="shared" ref="I8:I16" si="4">E8*F8</f>
        <v>0</v>
      </c>
      <c r="J8" s="25">
        <f t="shared" ref="J8:J16" si="5">E8*H8</f>
        <v>0</v>
      </c>
    </row>
    <row r="9" spans="1:10" ht="14.4" x14ac:dyDescent="0.3">
      <c r="A9" s="27"/>
      <c r="B9" s="17"/>
      <c r="C9" s="21" t="s">
        <v>31</v>
      </c>
      <c r="D9" s="34"/>
      <c r="E9" s="34"/>
      <c r="F9" s="31"/>
      <c r="G9" s="33"/>
      <c r="H9" s="26"/>
      <c r="I9" s="26"/>
      <c r="J9" s="26"/>
    </row>
    <row r="10" spans="1:10" ht="14.4" x14ac:dyDescent="0.3">
      <c r="A10" s="27">
        <v>3</v>
      </c>
      <c r="B10" s="17"/>
      <c r="C10" s="21" t="s">
        <v>218</v>
      </c>
      <c r="D10" s="34" t="s">
        <v>16</v>
      </c>
      <c r="E10" s="34">
        <v>15</v>
      </c>
      <c r="F10" s="30"/>
      <c r="G10" s="32"/>
      <c r="H10" s="25">
        <f t="shared" ref="H10" si="6">F10+F10*G10</f>
        <v>0</v>
      </c>
      <c r="I10" s="25">
        <f t="shared" ref="I10" si="7">E10*F10</f>
        <v>0</v>
      </c>
      <c r="J10" s="25">
        <f t="shared" ref="J10" si="8">E10*H10</f>
        <v>0</v>
      </c>
    </row>
    <row r="11" spans="1:10" ht="14.4" x14ac:dyDescent="0.3">
      <c r="A11" s="27"/>
      <c r="B11" s="17"/>
      <c r="C11" s="21" t="s">
        <v>31</v>
      </c>
      <c r="D11" s="34"/>
      <c r="E11" s="34"/>
      <c r="F11" s="31"/>
      <c r="G11" s="33"/>
      <c r="H11" s="26"/>
      <c r="I11" s="26"/>
      <c r="J11" s="26"/>
    </row>
    <row r="12" spans="1:10" ht="14.4" x14ac:dyDescent="0.3">
      <c r="A12" s="35">
        <v>4</v>
      </c>
      <c r="B12" s="17"/>
      <c r="C12" s="21" t="s">
        <v>219</v>
      </c>
      <c r="D12" s="34" t="s">
        <v>214</v>
      </c>
      <c r="E12" s="34">
        <v>1</v>
      </c>
      <c r="F12" s="30"/>
      <c r="G12" s="32"/>
      <c r="H12" s="25">
        <f t="shared" si="0"/>
        <v>0</v>
      </c>
      <c r="I12" s="25">
        <f t="shared" ref="I12" si="9">E12*F12</f>
        <v>0</v>
      </c>
      <c r="J12" s="25">
        <f t="shared" si="2"/>
        <v>0</v>
      </c>
    </row>
    <row r="13" spans="1:10" ht="14.4" x14ac:dyDescent="0.3">
      <c r="A13" s="36"/>
      <c r="B13" s="17"/>
      <c r="C13" s="21" t="s">
        <v>31</v>
      </c>
      <c r="D13" s="34"/>
      <c r="E13" s="34"/>
      <c r="F13" s="31"/>
      <c r="G13" s="33"/>
      <c r="H13" s="26"/>
      <c r="I13" s="26"/>
      <c r="J13" s="26"/>
    </row>
    <row r="14" spans="1:10" ht="14.4" x14ac:dyDescent="0.3">
      <c r="A14" s="27">
        <v>5</v>
      </c>
      <c r="B14" s="17"/>
      <c r="C14" s="21" t="s">
        <v>220</v>
      </c>
      <c r="D14" s="34" t="s">
        <v>201</v>
      </c>
      <c r="E14" s="34">
        <v>4</v>
      </c>
      <c r="F14" s="30"/>
      <c r="G14" s="32"/>
      <c r="H14" s="25">
        <f t="shared" si="3"/>
        <v>0</v>
      </c>
      <c r="I14" s="25">
        <f t="shared" si="4"/>
        <v>0</v>
      </c>
      <c r="J14" s="25">
        <f t="shared" si="5"/>
        <v>0</v>
      </c>
    </row>
    <row r="15" spans="1:10" ht="14.4" x14ac:dyDescent="0.3">
      <c r="A15" s="27"/>
      <c r="B15" s="17"/>
      <c r="C15" s="21" t="s">
        <v>31</v>
      </c>
      <c r="D15" s="34"/>
      <c r="E15" s="34"/>
      <c r="F15" s="31"/>
      <c r="G15" s="33"/>
      <c r="H15" s="26"/>
      <c r="I15" s="26"/>
      <c r="J15" s="26"/>
    </row>
    <row r="16" spans="1:10" ht="14.4" x14ac:dyDescent="0.3">
      <c r="A16" s="35">
        <v>6</v>
      </c>
      <c r="B16" s="17"/>
      <c r="C16" s="21" t="s">
        <v>221</v>
      </c>
      <c r="D16" s="43" t="s">
        <v>16</v>
      </c>
      <c r="E16" s="43">
        <v>5</v>
      </c>
      <c r="F16" s="30"/>
      <c r="G16" s="32"/>
      <c r="H16" s="25">
        <f t="shared" si="3"/>
        <v>0</v>
      </c>
      <c r="I16" s="25">
        <f t="shared" si="4"/>
        <v>0</v>
      </c>
      <c r="J16" s="25">
        <f t="shared" si="5"/>
        <v>0</v>
      </c>
    </row>
    <row r="17" spans="1:10" ht="14.4" x14ac:dyDescent="0.3">
      <c r="A17" s="36"/>
      <c r="B17" s="17"/>
      <c r="C17" s="21" t="s">
        <v>31</v>
      </c>
      <c r="D17" s="44"/>
      <c r="E17" s="44"/>
      <c r="F17" s="31"/>
      <c r="G17" s="33"/>
      <c r="H17" s="26"/>
      <c r="I17" s="26"/>
      <c r="J17" s="26"/>
    </row>
    <row r="18" spans="1:10" ht="14.4" x14ac:dyDescent="0.3">
      <c r="A18" s="27">
        <v>7</v>
      </c>
      <c r="B18" s="17"/>
      <c r="C18" s="21" t="s">
        <v>239</v>
      </c>
      <c r="D18" s="28" t="s">
        <v>201</v>
      </c>
      <c r="E18" s="28">
        <v>4</v>
      </c>
      <c r="F18" s="30"/>
      <c r="G18" s="32"/>
      <c r="H18" s="25">
        <f t="shared" ref="H18" si="10">F18+F18*G18</f>
        <v>0</v>
      </c>
      <c r="I18" s="25">
        <f t="shared" ref="I18" si="11">E18*F18</f>
        <v>0</v>
      </c>
      <c r="J18" s="25">
        <f t="shared" ref="J18" si="12">E18*H18</f>
        <v>0</v>
      </c>
    </row>
    <row r="19" spans="1:10" ht="14.4" x14ac:dyDescent="0.3">
      <c r="A19" s="27"/>
      <c r="B19" s="17"/>
      <c r="C19" s="21" t="s">
        <v>31</v>
      </c>
      <c r="D19" s="29"/>
      <c r="E19" s="29"/>
      <c r="F19" s="31"/>
      <c r="G19" s="33"/>
      <c r="H19" s="26"/>
      <c r="I19" s="26"/>
      <c r="J19" s="26"/>
    </row>
    <row r="20" spans="1:10" ht="42" thickBot="1" x14ac:dyDescent="0.35">
      <c r="B20" s="20"/>
      <c r="C20" s="23" t="s">
        <v>212</v>
      </c>
      <c r="D20" s="23"/>
      <c r="E20" s="7"/>
      <c r="F20" s="2" t="str">
        <f>"suma kontrolna: "
&amp;SUM(F6:F19)</f>
        <v>suma kontrolna: 0</v>
      </c>
      <c r="G20" s="2" t="str">
        <f>"suma kontrolna: "
&amp;SUM(G6:G19)</f>
        <v>suma kontrolna: 0</v>
      </c>
      <c r="H20" s="2" t="str">
        <f>"suma kontrolna: "
&amp;SUM(H6:H19)</f>
        <v>suma kontrolna: 0</v>
      </c>
      <c r="I20" s="8" t="str">
        <f>"Całkowita wartość netto: "&amp;SUM(I6:I19)&amp;" zł"</f>
        <v>Całkowita wartość netto: 0 zł</v>
      </c>
      <c r="J20" s="8" t="str">
        <f>"Całkowita wartość brutto: "&amp;SUM(J6:J19)&amp;" zł"</f>
        <v>Całkowita wartość brutto: 0 zł</v>
      </c>
    </row>
    <row r="21" spans="1:10" x14ac:dyDescent="0.3">
      <c r="C21" s="9"/>
    </row>
    <row r="23" spans="1:10" ht="37.5" customHeight="1" x14ac:dyDescent="0.3">
      <c r="F23" s="24" t="s">
        <v>5</v>
      </c>
      <c r="G23" s="24"/>
      <c r="H23" s="24"/>
      <c r="I23" s="24"/>
      <c r="J23" s="24"/>
    </row>
  </sheetData>
  <mergeCells count="60">
    <mergeCell ref="E16:E17"/>
    <mergeCell ref="D16:D17"/>
    <mergeCell ref="A16:A17"/>
    <mergeCell ref="F16:F17"/>
    <mergeCell ref="G16:G17"/>
    <mergeCell ref="H16:H17"/>
    <mergeCell ref="I16:I17"/>
    <mergeCell ref="J16:J17"/>
    <mergeCell ref="H6:H7"/>
    <mergeCell ref="I6:I7"/>
    <mergeCell ref="J6:J7"/>
    <mergeCell ref="A1:J1"/>
    <mergeCell ref="A2:J2"/>
    <mergeCell ref="A6:A7"/>
    <mergeCell ref="D6:D7"/>
    <mergeCell ref="E6:E7"/>
    <mergeCell ref="F6:F7"/>
    <mergeCell ref="G6:G7"/>
    <mergeCell ref="I8:I9"/>
    <mergeCell ref="J8:J9"/>
    <mergeCell ref="A10:A11"/>
    <mergeCell ref="D10:D11"/>
    <mergeCell ref="E10:E11"/>
    <mergeCell ref="F10:F11"/>
    <mergeCell ref="G10:G11"/>
    <mergeCell ref="H10:H11"/>
    <mergeCell ref="I10:I11"/>
    <mergeCell ref="J10:J11"/>
    <mergeCell ref="A8:A9"/>
    <mergeCell ref="D8:D9"/>
    <mergeCell ref="E8:E9"/>
    <mergeCell ref="F8:F9"/>
    <mergeCell ref="G8:G9"/>
    <mergeCell ref="H8:H9"/>
    <mergeCell ref="I12:I13"/>
    <mergeCell ref="J12:J13"/>
    <mergeCell ref="A14:A15"/>
    <mergeCell ref="D14:D15"/>
    <mergeCell ref="E14:E15"/>
    <mergeCell ref="F14:F15"/>
    <mergeCell ref="G14:G15"/>
    <mergeCell ref="H14:H15"/>
    <mergeCell ref="I14:I15"/>
    <mergeCell ref="J14:J15"/>
    <mergeCell ref="A12:A13"/>
    <mergeCell ref="D12:D13"/>
    <mergeCell ref="E12:E13"/>
    <mergeCell ref="F12:F13"/>
    <mergeCell ref="G12:G13"/>
    <mergeCell ref="H12:H13"/>
    <mergeCell ref="C20:D20"/>
    <mergeCell ref="F23:J23"/>
    <mergeCell ref="I18:I19"/>
    <mergeCell ref="J18:J19"/>
    <mergeCell ref="A18:A19"/>
    <mergeCell ref="D18:D19"/>
    <mergeCell ref="E18:E19"/>
    <mergeCell ref="F18:F19"/>
    <mergeCell ref="G18:G19"/>
    <mergeCell ref="H18:H19"/>
  </mergeCells>
  <conditionalFormatting sqref="B21:B1048576 B1:B5">
    <cfRule type="duplicateValues" dxfId="100" priority="4"/>
  </conditionalFormatting>
  <conditionalFormatting sqref="C20">
    <cfRule type="duplicateValues" dxfId="99" priority="1"/>
  </conditionalFormatting>
  <pageMargins left="0.25" right="0.25"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
  <sheetViews>
    <sheetView workbookViewId="0">
      <selection activeCell="C21" sqref="C21"/>
    </sheetView>
  </sheetViews>
  <sheetFormatPr defaultColWidth="8.88671875" defaultRowHeight="13.8" x14ac:dyDescent="0.3"/>
  <cols>
    <col min="1" max="1" width="4.6640625" style="3" customWidth="1"/>
    <col min="2" max="2" width="13.6640625" style="10" customWidth="1"/>
    <col min="3" max="3" width="74.6640625" style="3" bestFit="1" customWidth="1"/>
    <col min="4" max="4" width="9.6640625" style="10" customWidth="1"/>
    <col min="5" max="5" width="8.5546875" style="10" customWidth="1"/>
    <col min="6" max="6" width="13" style="3" customWidth="1"/>
    <col min="7" max="7" width="7.44140625" style="3" customWidth="1"/>
    <col min="8" max="9" width="13" style="3" customWidth="1"/>
    <col min="10" max="10" width="19.5546875" style="3" customWidth="1"/>
    <col min="11" max="16384" width="8.88671875" style="3"/>
  </cols>
  <sheetData>
    <row r="1" spans="1:10" ht="46.95" customHeight="1" x14ac:dyDescent="0.3">
      <c r="A1" s="37" t="s">
        <v>215</v>
      </c>
      <c r="B1" s="37"/>
      <c r="C1" s="37"/>
      <c r="D1" s="37"/>
      <c r="E1" s="37"/>
      <c r="F1" s="37"/>
      <c r="G1" s="37"/>
      <c r="H1" s="37"/>
      <c r="I1" s="37"/>
      <c r="J1" s="37"/>
    </row>
    <row r="2" spans="1:10" ht="14.4" customHeight="1" x14ac:dyDescent="0.3">
      <c r="A2" s="37"/>
      <c r="B2" s="37"/>
      <c r="C2" s="37"/>
      <c r="D2" s="37"/>
      <c r="E2" s="37"/>
      <c r="F2" s="37"/>
      <c r="G2" s="37"/>
      <c r="H2" s="37"/>
      <c r="I2" s="37"/>
      <c r="J2" s="37"/>
    </row>
    <row r="3" spans="1:10" x14ac:dyDescent="0.3">
      <c r="A3" s="13" t="s">
        <v>11</v>
      </c>
      <c r="B3" s="13" t="s">
        <v>17</v>
      </c>
      <c r="C3" s="13" t="s">
        <v>18</v>
      </c>
      <c r="D3" s="12"/>
      <c r="E3" s="12"/>
      <c r="F3" s="12"/>
      <c r="G3" s="12"/>
      <c r="H3" s="12"/>
      <c r="I3" s="12"/>
      <c r="J3" s="12"/>
    </row>
    <row r="4" spans="1:10" s="5" customFormat="1" ht="85.95" customHeight="1" x14ac:dyDescent="0.25">
      <c r="A4" s="4" t="s">
        <v>0</v>
      </c>
      <c r="B4" s="4" t="str">
        <f>"Wzorcowy numer katalogowy producenta lub oferowanego produktu równoważnego"</f>
        <v>Wzorcowy numer katalogowy producenta lub oferowanego produktu równoważnego</v>
      </c>
      <c r="C4" s="4" t="str">
        <f xml:space="preserve"> "Wzorcowa nazwa produktu producenta z OPZ lub oferowanego produktu równoważnego"</f>
        <v>Wzorcowa nazwa produktu producenta z OPZ lub oferowanego produktu równoważnego</v>
      </c>
      <c r="D4" s="4" t="s">
        <v>6</v>
      </c>
      <c r="E4" s="4" t="s">
        <v>7</v>
      </c>
      <c r="F4" s="4" t="s">
        <v>2</v>
      </c>
      <c r="G4" s="4" t="s">
        <v>1</v>
      </c>
      <c r="H4" s="4" t="s">
        <v>3</v>
      </c>
      <c r="I4" s="4" t="s">
        <v>8</v>
      </c>
      <c r="J4" s="4" t="s">
        <v>4</v>
      </c>
    </row>
    <row r="5" spans="1:10" x14ac:dyDescent="0.3">
      <c r="A5" s="1">
        <v>1</v>
      </c>
      <c r="B5" s="1">
        <v>2</v>
      </c>
      <c r="C5" s="1">
        <v>3</v>
      </c>
      <c r="D5" s="1">
        <v>4</v>
      </c>
      <c r="E5" s="1">
        <v>5</v>
      </c>
      <c r="F5" s="1">
        <v>6</v>
      </c>
      <c r="G5" s="1">
        <v>7</v>
      </c>
      <c r="H5" s="1" t="s">
        <v>13</v>
      </c>
      <c r="I5" s="1" t="s">
        <v>10</v>
      </c>
      <c r="J5" s="1" t="s">
        <v>9</v>
      </c>
    </row>
    <row r="6" spans="1:10" ht="14.4" x14ac:dyDescent="0.3">
      <c r="A6" s="35">
        <v>1</v>
      </c>
      <c r="B6" s="17"/>
      <c r="C6" s="21" t="s">
        <v>213</v>
      </c>
      <c r="D6" s="28" t="s">
        <v>201</v>
      </c>
      <c r="E6" s="28">
        <v>10</v>
      </c>
      <c r="F6" s="30"/>
      <c r="G6" s="32"/>
      <c r="H6" s="25">
        <f t="shared" ref="H6" si="0">F6+F6*G6</f>
        <v>0</v>
      </c>
      <c r="I6" s="25">
        <f t="shared" ref="I6" si="1">E6*F6</f>
        <v>0</v>
      </c>
      <c r="J6" s="25">
        <f t="shared" ref="J6" si="2">E6*H6</f>
        <v>0</v>
      </c>
    </row>
    <row r="7" spans="1:10" ht="14.4" x14ac:dyDescent="0.3">
      <c r="A7" s="36"/>
      <c r="B7" s="17" t="s">
        <v>31</v>
      </c>
      <c r="C7" s="21" t="s">
        <v>31</v>
      </c>
      <c r="D7" s="29"/>
      <c r="E7" s="29"/>
      <c r="F7" s="31"/>
      <c r="G7" s="33"/>
      <c r="H7" s="26"/>
      <c r="I7" s="26"/>
      <c r="J7" s="26"/>
    </row>
    <row r="8" spans="1:10" ht="42" thickBot="1" x14ac:dyDescent="0.35">
      <c r="B8" s="20"/>
      <c r="C8" s="23" t="s">
        <v>212</v>
      </c>
      <c r="D8" s="23"/>
      <c r="E8" s="7"/>
      <c r="F8" s="2" t="str">
        <f>"suma kontrolna: "
&amp;SUM(F6:F7)</f>
        <v>suma kontrolna: 0</v>
      </c>
      <c r="G8" s="2" t="str">
        <f>"suma kontrolna: "
&amp;SUM(G6:G7)</f>
        <v>suma kontrolna: 0</v>
      </c>
      <c r="H8" s="2" t="str">
        <f>"suma kontrolna: "
&amp;SUM(H6:H7)</f>
        <v>suma kontrolna: 0</v>
      </c>
      <c r="I8" s="8" t="str">
        <f>"Całkowita wartość netto: "&amp;SUM(I6:I7)&amp;" zł"</f>
        <v>Całkowita wartość netto: 0 zł</v>
      </c>
      <c r="J8" s="8" t="str">
        <f>"Całkowita wartość brutto: "&amp;SUM(J6:J7)&amp;" zł"</f>
        <v>Całkowita wartość brutto: 0 zł</v>
      </c>
    </row>
    <row r="9" spans="1:10" x14ac:dyDescent="0.3">
      <c r="C9" s="9"/>
    </row>
    <row r="11" spans="1:10" ht="37.5" customHeight="1" x14ac:dyDescent="0.3">
      <c r="F11" s="24" t="s">
        <v>5</v>
      </c>
      <c r="G11" s="24"/>
      <c r="H11" s="24"/>
      <c r="I11" s="24"/>
      <c r="J11" s="24"/>
    </row>
  </sheetData>
  <mergeCells count="12">
    <mergeCell ref="A1:J1"/>
    <mergeCell ref="A2:J2"/>
    <mergeCell ref="C8:D8"/>
    <mergeCell ref="F11:J11"/>
    <mergeCell ref="I6:I7"/>
    <mergeCell ref="J6:J7"/>
    <mergeCell ref="A6:A7"/>
    <mergeCell ref="D6:D7"/>
    <mergeCell ref="E6:E7"/>
    <mergeCell ref="F6:F7"/>
    <mergeCell ref="G6:G7"/>
    <mergeCell ref="H6:H7"/>
  </mergeCells>
  <conditionalFormatting sqref="B9:B1048576 B1:B5">
    <cfRule type="duplicateValues" dxfId="98" priority="4"/>
  </conditionalFormatting>
  <conditionalFormatting sqref="C8">
    <cfRule type="duplicateValues" dxfId="97" priority="1"/>
  </conditionalFormatting>
  <conditionalFormatting sqref="C6">
    <cfRule type="duplicateValues" dxfId="96" priority="7"/>
  </conditionalFormatting>
  <conditionalFormatting sqref="C6">
    <cfRule type="duplicateValues" dxfId="95" priority="189"/>
  </conditionalFormatting>
  <pageMargins left="0.25" right="0.25" top="0.75" bottom="0.75" header="0.3" footer="0.3"/>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topLeftCell="A4" workbookViewId="0">
      <selection activeCell="C22" sqref="C22:D22"/>
    </sheetView>
  </sheetViews>
  <sheetFormatPr defaultColWidth="8.88671875" defaultRowHeight="13.8" x14ac:dyDescent="0.3"/>
  <cols>
    <col min="1" max="1" width="4.6640625" style="3" customWidth="1"/>
    <col min="2" max="2" width="13.6640625" style="10" customWidth="1"/>
    <col min="3" max="3" width="74.6640625" style="3" bestFit="1" customWidth="1"/>
    <col min="4" max="4" width="9.6640625" style="10" customWidth="1"/>
    <col min="5" max="5" width="8.5546875" style="10" customWidth="1"/>
    <col min="6" max="6" width="13" style="3" customWidth="1"/>
    <col min="7" max="7" width="7.44140625" style="3" customWidth="1"/>
    <col min="8" max="9" width="13" style="3" customWidth="1"/>
    <col min="10" max="10" width="19.5546875" style="3" customWidth="1"/>
    <col min="11" max="16384" width="8.88671875" style="3"/>
  </cols>
  <sheetData>
    <row r="1" spans="1:10" ht="46.95" customHeight="1" x14ac:dyDescent="0.3">
      <c r="A1" s="37" t="s">
        <v>215</v>
      </c>
      <c r="B1" s="37"/>
      <c r="C1" s="37"/>
      <c r="D1" s="37"/>
      <c r="E1" s="37"/>
      <c r="F1" s="37"/>
      <c r="G1" s="37"/>
      <c r="H1" s="37"/>
      <c r="I1" s="37"/>
      <c r="J1" s="37"/>
    </row>
    <row r="2" spans="1:10" ht="14.4" customHeight="1" x14ac:dyDescent="0.3">
      <c r="A2" s="37"/>
      <c r="B2" s="37"/>
      <c r="C2" s="37"/>
      <c r="D2" s="37"/>
      <c r="E2" s="37"/>
      <c r="F2" s="37"/>
      <c r="G2" s="37"/>
      <c r="H2" s="37"/>
      <c r="I2" s="37"/>
      <c r="J2" s="37"/>
    </row>
    <row r="3" spans="1:10" x14ac:dyDescent="0.3">
      <c r="A3" s="13" t="s">
        <v>11</v>
      </c>
      <c r="B3" s="13" t="s">
        <v>17</v>
      </c>
      <c r="C3" s="13" t="s">
        <v>18</v>
      </c>
      <c r="D3" s="12"/>
      <c r="E3" s="12"/>
      <c r="F3" s="12"/>
      <c r="G3" s="12"/>
      <c r="H3" s="12"/>
      <c r="I3" s="12"/>
      <c r="J3" s="12"/>
    </row>
    <row r="4" spans="1:10" s="5" customFormat="1" ht="85.95" customHeight="1" x14ac:dyDescent="0.25">
      <c r="A4" s="4" t="s">
        <v>0</v>
      </c>
      <c r="B4" s="4" t="str">
        <f>"Wzorcowy numer katalogowy producenta lub oferowanego produktu równoważnego"</f>
        <v>Wzorcowy numer katalogowy producenta lub oferowanego produktu równoważnego</v>
      </c>
      <c r="C4" s="4" t="str">
        <f xml:space="preserve"> "Wzorcowa nazwa produktu producenta z OPZ lub oferowanego produktu równoważnego"</f>
        <v>Wzorcowa nazwa produktu producenta z OPZ lub oferowanego produktu równoważnego</v>
      </c>
      <c r="D4" s="4" t="s">
        <v>6</v>
      </c>
      <c r="E4" s="4" t="s">
        <v>7</v>
      </c>
      <c r="F4" s="4" t="s">
        <v>2</v>
      </c>
      <c r="G4" s="4" t="s">
        <v>1</v>
      </c>
      <c r="H4" s="4" t="s">
        <v>3</v>
      </c>
      <c r="I4" s="4" t="s">
        <v>8</v>
      </c>
      <c r="J4" s="4" t="s">
        <v>4</v>
      </c>
    </row>
    <row r="5" spans="1:10" x14ac:dyDescent="0.3">
      <c r="A5" s="1">
        <v>1</v>
      </c>
      <c r="B5" s="1">
        <v>2</v>
      </c>
      <c r="C5" s="1">
        <v>3</v>
      </c>
      <c r="D5" s="1">
        <v>4</v>
      </c>
      <c r="E5" s="1">
        <v>5</v>
      </c>
      <c r="F5" s="1">
        <v>6</v>
      </c>
      <c r="G5" s="1">
        <v>7</v>
      </c>
      <c r="H5" s="1" t="s">
        <v>13</v>
      </c>
      <c r="I5" s="1" t="s">
        <v>10</v>
      </c>
      <c r="J5" s="1" t="s">
        <v>9</v>
      </c>
    </row>
    <row r="6" spans="1:10" ht="14.4" x14ac:dyDescent="0.3">
      <c r="A6" s="35">
        <v>1</v>
      </c>
      <c r="B6" s="17"/>
      <c r="C6" s="21" t="s">
        <v>222</v>
      </c>
      <c r="D6" s="28" t="s">
        <v>21</v>
      </c>
      <c r="E6" s="28">
        <v>12</v>
      </c>
      <c r="F6" s="30"/>
      <c r="G6" s="32"/>
      <c r="H6" s="25">
        <f t="shared" ref="H6" si="0">F6+F6*G6</f>
        <v>0</v>
      </c>
      <c r="I6" s="25">
        <f>E6*F6</f>
        <v>0</v>
      </c>
      <c r="J6" s="25">
        <f>E6*H6</f>
        <v>0</v>
      </c>
    </row>
    <row r="7" spans="1:10" ht="14.4" x14ac:dyDescent="0.3">
      <c r="A7" s="36"/>
      <c r="B7" s="17" t="s">
        <v>31</v>
      </c>
      <c r="C7" s="22" t="s">
        <v>31</v>
      </c>
      <c r="D7" s="29"/>
      <c r="E7" s="29"/>
      <c r="F7" s="31"/>
      <c r="G7" s="33"/>
      <c r="H7" s="26"/>
      <c r="I7" s="26"/>
      <c r="J7" s="26"/>
    </row>
    <row r="8" spans="1:10" ht="14.4" x14ac:dyDescent="0.3">
      <c r="A8" s="35">
        <v>2</v>
      </c>
      <c r="B8" s="17"/>
      <c r="C8" s="21" t="s">
        <v>223</v>
      </c>
      <c r="D8" s="28" t="s">
        <v>21</v>
      </c>
      <c r="E8" s="28">
        <v>10</v>
      </c>
      <c r="F8" s="30"/>
      <c r="G8" s="32"/>
      <c r="H8" s="25">
        <f t="shared" ref="H8" si="1">F8+F8*G8</f>
        <v>0</v>
      </c>
      <c r="I8" s="25">
        <f t="shared" ref="I8" si="2">E8*F8</f>
        <v>0</v>
      </c>
      <c r="J8" s="25">
        <f t="shared" ref="J8" si="3">E8*H8</f>
        <v>0</v>
      </c>
    </row>
    <row r="9" spans="1:10" ht="14.4" x14ac:dyDescent="0.3">
      <c r="A9" s="36"/>
      <c r="B9" s="17" t="s">
        <v>31</v>
      </c>
      <c r="C9" s="21" t="s">
        <v>31</v>
      </c>
      <c r="D9" s="29"/>
      <c r="E9" s="29"/>
      <c r="F9" s="31"/>
      <c r="G9" s="33"/>
      <c r="H9" s="26"/>
      <c r="I9" s="26"/>
      <c r="J9" s="26"/>
    </row>
    <row r="10" spans="1:10" ht="14.4" x14ac:dyDescent="0.3">
      <c r="A10" s="35">
        <v>3</v>
      </c>
      <c r="B10" s="17"/>
      <c r="C10" s="21" t="s">
        <v>224</v>
      </c>
      <c r="D10" s="28" t="s">
        <v>21</v>
      </c>
      <c r="E10" s="28">
        <v>10</v>
      </c>
      <c r="F10" s="30"/>
      <c r="G10" s="32"/>
      <c r="H10" s="25">
        <f t="shared" ref="H10" si="4">F10+F10*G10</f>
        <v>0</v>
      </c>
      <c r="I10" s="25">
        <f t="shared" ref="I10" si="5">E10*F10</f>
        <v>0</v>
      </c>
      <c r="J10" s="25">
        <f t="shared" ref="J10" si="6">E10*H10</f>
        <v>0</v>
      </c>
    </row>
    <row r="11" spans="1:10" ht="14.4" x14ac:dyDescent="0.3">
      <c r="A11" s="36"/>
      <c r="B11" s="17" t="s">
        <v>31</v>
      </c>
      <c r="C11" s="21" t="s">
        <v>31</v>
      </c>
      <c r="D11" s="29"/>
      <c r="E11" s="29"/>
      <c r="F11" s="31"/>
      <c r="G11" s="33"/>
      <c r="H11" s="26"/>
      <c r="I11" s="26"/>
      <c r="J11" s="26"/>
    </row>
    <row r="12" spans="1:10" ht="14.4" x14ac:dyDescent="0.3">
      <c r="A12" s="35">
        <v>4</v>
      </c>
      <c r="B12" s="17"/>
      <c r="C12" s="21" t="s">
        <v>227</v>
      </c>
      <c r="D12" s="28" t="s">
        <v>21</v>
      </c>
      <c r="E12" s="28">
        <v>4</v>
      </c>
      <c r="F12" s="30"/>
      <c r="G12" s="32"/>
      <c r="H12" s="25">
        <f t="shared" ref="H12" si="7">F12+F12*G12</f>
        <v>0</v>
      </c>
      <c r="I12" s="25">
        <f t="shared" ref="I12" si="8">E12*F12</f>
        <v>0</v>
      </c>
      <c r="J12" s="25">
        <f t="shared" ref="J12" si="9">E12*H12</f>
        <v>0</v>
      </c>
    </row>
    <row r="13" spans="1:10" ht="14.4" x14ac:dyDescent="0.3">
      <c r="A13" s="36"/>
      <c r="B13" s="17" t="s">
        <v>31</v>
      </c>
      <c r="C13" s="21" t="s">
        <v>31</v>
      </c>
      <c r="D13" s="29"/>
      <c r="E13" s="29"/>
      <c r="F13" s="31"/>
      <c r="G13" s="33"/>
      <c r="H13" s="26"/>
      <c r="I13" s="26"/>
      <c r="J13" s="26"/>
    </row>
    <row r="14" spans="1:10" ht="14.4" x14ac:dyDescent="0.3">
      <c r="A14" s="35">
        <v>5</v>
      </c>
      <c r="B14" s="17"/>
      <c r="C14" s="21" t="s">
        <v>228</v>
      </c>
      <c r="D14" s="28" t="s">
        <v>21</v>
      </c>
      <c r="E14" s="28">
        <v>4</v>
      </c>
      <c r="F14" s="30"/>
      <c r="G14" s="32"/>
      <c r="H14" s="25">
        <f t="shared" ref="H14" si="10">F14+F14*G14</f>
        <v>0</v>
      </c>
      <c r="I14" s="25">
        <f t="shared" ref="I14" si="11">E14*F14</f>
        <v>0</v>
      </c>
      <c r="J14" s="25">
        <f t="shared" ref="J14" si="12">E14*H14</f>
        <v>0</v>
      </c>
    </row>
    <row r="15" spans="1:10" ht="14.4" x14ac:dyDescent="0.3">
      <c r="A15" s="36"/>
      <c r="B15" s="17" t="s">
        <v>31</v>
      </c>
      <c r="C15" s="21" t="s">
        <v>31</v>
      </c>
      <c r="D15" s="29"/>
      <c r="E15" s="29"/>
      <c r="F15" s="31"/>
      <c r="G15" s="33"/>
      <c r="H15" s="26"/>
      <c r="I15" s="26"/>
      <c r="J15" s="26"/>
    </row>
    <row r="16" spans="1:10" ht="14.4" x14ac:dyDescent="0.3">
      <c r="A16" s="35">
        <v>6</v>
      </c>
      <c r="B16" s="17"/>
      <c r="C16" s="21" t="s">
        <v>229</v>
      </c>
      <c r="D16" s="28" t="s">
        <v>230</v>
      </c>
      <c r="E16" s="28">
        <v>2</v>
      </c>
      <c r="F16" s="30"/>
      <c r="G16" s="32"/>
      <c r="H16" s="25">
        <f t="shared" ref="H16" si="13">F16+F16*G16</f>
        <v>0</v>
      </c>
      <c r="I16" s="25">
        <f t="shared" ref="I16" si="14">E16*F16</f>
        <v>0</v>
      </c>
      <c r="J16" s="25">
        <f t="shared" ref="J16" si="15">E16*H16</f>
        <v>0</v>
      </c>
    </row>
    <row r="17" spans="1:10" ht="14.4" x14ac:dyDescent="0.3">
      <c r="A17" s="36"/>
      <c r="B17" s="17" t="s">
        <v>31</v>
      </c>
      <c r="C17" s="21" t="s">
        <v>31</v>
      </c>
      <c r="D17" s="29"/>
      <c r="E17" s="29"/>
      <c r="F17" s="31"/>
      <c r="G17" s="33"/>
      <c r="H17" s="26"/>
      <c r="I17" s="26"/>
      <c r="J17" s="26"/>
    </row>
    <row r="18" spans="1:10" ht="14.4" x14ac:dyDescent="0.3">
      <c r="A18" s="35">
        <v>7</v>
      </c>
      <c r="B18" s="17"/>
      <c r="C18" s="21" t="s">
        <v>225</v>
      </c>
      <c r="D18" s="28" t="s">
        <v>15</v>
      </c>
      <c r="E18" s="28">
        <v>1</v>
      </c>
      <c r="F18" s="30"/>
      <c r="G18" s="32"/>
      <c r="H18" s="25">
        <f t="shared" ref="H18" si="16">F18+F18*G18</f>
        <v>0</v>
      </c>
      <c r="I18" s="25">
        <f t="shared" ref="I18" si="17">E18*F18</f>
        <v>0</v>
      </c>
      <c r="J18" s="25">
        <f t="shared" ref="J18" si="18">E18*H18</f>
        <v>0</v>
      </c>
    </row>
    <row r="19" spans="1:10" ht="14.4" x14ac:dyDescent="0.3">
      <c r="A19" s="36"/>
      <c r="B19" s="17" t="s">
        <v>31</v>
      </c>
      <c r="C19" s="21" t="s">
        <v>31</v>
      </c>
      <c r="D19" s="29"/>
      <c r="E19" s="29"/>
      <c r="F19" s="31"/>
      <c r="G19" s="33"/>
      <c r="H19" s="26"/>
      <c r="I19" s="26"/>
      <c r="J19" s="26"/>
    </row>
    <row r="20" spans="1:10" ht="14.4" x14ac:dyDescent="0.3">
      <c r="A20" s="35">
        <v>8</v>
      </c>
      <c r="B20" s="17"/>
      <c r="C20" s="21" t="s">
        <v>226</v>
      </c>
      <c r="D20" s="28" t="s">
        <v>201</v>
      </c>
      <c r="E20" s="28">
        <v>2</v>
      </c>
      <c r="F20" s="30"/>
      <c r="G20" s="32"/>
      <c r="H20" s="25">
        <f t="shared" ref="H20" si="19">F20+F20*G20</f>
        <v>0</v>
      </c>
      <c r="I20" s="25">
        <f t="shared" ref="I20" si="20">E20*F20</f>
        <v>0</v>
      </c>
      <c r="J20" s="25">
        <f t="shared" ref="J20" si="21">E20*H20</f>
        <v>0</v>
      </c>
    </row>
    <row r="21" spans="1:10" ht="14.4" x14ac:dyDescent="0.3">
      <c r="A21" s="36"/>
      <c r="B21" s="17" t="s">
        <v>31</v>
      </c>
      <c r="C21" s="21" t="s">
        <v>31</v>
      </c>
      <c r="D21" s="29"/>
      <c r="E21" s="29"/>
      <c r="F21" s="31"/>
      <c r="G21" s="33"/>
      <c r="H21" s="26"/>
      <c r="I21" s="26"/>
      <c r="J21" s="26"/>
    </row>
    <row r="22" spans="1:10" ht="42" thickBot="1" x14ac:dyDescent="0.35">
      <c r="B22" s="20"/>
      <c r="C22" s="23" t="s">
        <v>212</v>
      </c>
      <c r="D22" s="23"/>
      <c r="E22" s="7"/>
      <c r="F22" s="2" t="str">
        <f>"suma kontrolna: "
&amp;SUM(F6:F21)</f>
        <v>suma kontrolna: 0</v>
      </c>
      <c r="G22" s="2" t="str">
        <f>"suma kontrolna: "
&amp;SUM(G6:G21)</f>
        <v>suma kontrolna: 0</v>
      </c>
      <c r="H22" s="2" t="str">
        <f>"suma kontrolna: "
&amp;SUM(H6:H21)</f>
        <v>suma kontrolna: 0</v>
      </c>
      <c r="I22" s="8" t="str">
        <f>"Całkowita wartość netto: "&amp;SUM(I6:I21)&amp;" zł"</f>
        <v>Całkowita wartość netto: 0 zł</v>
      </c>
      <c r="J22" s="8" t="str">
        <f>"Całkowita wartość brutto: "&amp;SUM(J6:J21)&amp;" zł"</f>
        <v>Całkowita wartość brutto: 0 zł</v>
      </c>
    </row>
    <row r="23" spans="1:10" x14ac:dyDescent="0.3">
      <c r="C23" s="9"/>
    </row>
    <row r="25" spans="1:10" ht="37.5" customHeight="1" x14ac:dyDescent="0.3">
      <c r="F25" s="24" t="s">
        <v>5</v>
      </c>
      <c r="G25" s="24"/>
      <c r="H25" s="24"/>
      <c r="I25" s="24"/>
      <c r="J25" s="24"/>
    </row>
  </sheetData>
  <mergeCells count="68">
    <mergeCell ref="G8:G9"/>
    <mergeCell ref="H8:H9"/>
    <mergeCell ref="A1:J1"/>
    <mergeCell ref="A2:J2"/>
    <mergeCell ref="A6:A7"/>
    <mergeCell ref="D6:D7"/>
    <mergeCell ref="E6:E7"/>
    <mergeCell ref="F6:F7"/>
    <mergeCell ref="G6:G7"/>
    <mergeCell ref="H6:H7"/>
    <mergeCell ref="I6:I7"/>
    <mergeCell ref="J6:J7"/>
    <mergeCell ref="I12:I13"/>
    <mergeCell ref="J12:J13"/>
    <mergeCell ref="I8:I9"/>
    <mergeCell ref="J8:J9"/>
    <mergeCell ref="A10:A11"/>
    <mergeCell ref="D10:D11"/>
    <mergeCell ref="E10:E11"/>
    <mergeCell ref="F10:F11"/>
    <mergeCell ref="G10:G11"/>
    <mergeCell ref="H10:H11"/>
    <mergeCell ref="I10:I11"/>
    <mergeCell ref="J10:J11"/>
    <mergeCell ref="A8:A9"/>
    <mergeCell ref="D8:D9"/>
    <mergeCell ref="E8:E9"/>
    <mergeCell ref="F8:F9"/>
    <mergeCell ref="G14:G15"/>
    <mergeCell ref="H14:H15"/>
    <mergeCell ref="A12:A13"/>
    <mergeCell ref="D12:D13"/>
    <mergeCell ref="E12:E13"/>
    <mergeCell ref="F12:F13"/>
    <mergeCell ref="G12:G13"/>
    <mergeCell ref="H12:H13"/>
    <mergeCell ref="G18:G19"/>
    <mergeCell ref="H18:H19"/>
    <mergeCell ref="I14:I15"/>
    <mergeCell ref="J14:J15"/>
    <mergeCell ref="A16:A17"/>
    <mergeCell ref="D16:D17"/>
    <mergeCell ref="E16:E17"/>
    <mergeCell ref="F16:F17"/>
    <mergeCell ref="G16:G17"/>
    <mergeCell ref="H16:H17"/>
    <mergeCell ref="I16:I17"/>
    <mergeCell ref="J16:J17"/>
    <mergeCell ref="A14:A15"/>
    <mergeCell ref="D14:D15"/>
    <mergeCell ref="E14:E15"/>
    <mergeCell ref="F14:F15"/>
    <mergeCell ref="C22:D22"/>
    <mergeCell ref="F25:J25"/>
    <mergeCell ref="I18:I19"/>
    <mergeCell ref="J18:J19"/>
    <mergeCell ref="A20:A21"/>
    <mergeCell ref="D20:D21"/>
    <mergeCell ref="E20:E21"/>
    <mergeCell ref="F20:F21"/>
    <mergeCell ref="G20:G21"/>
    <mergeCell ref="H20:H21"/>
    <mergeCell ref="I20:I21"/>
    <mergeCell ref="J20:J21"/>
    <mergeCell ref="A18:A19"/>
    <mergeCell ref="D18:D19"/>
    <mergeCell ref="E18:E19"/>
    <mergeCell ref="F18:F19"/>
  </mergeCells>
  <conditionalFormatting sqref="B23:B1048576 B1:B5">
    <cfRule type="duplicateValues" dxfId="94" priority="4"/>
  </conditionalFormatting>
  <conditionalFormatting sqref="B6:B7">
    <cfRule type="duplicateValues" dxfId="93" priority="3"/>
  </conditionalFormatting>
  <conditionalFormatting sqref="C7">
    <cfRule type="duplicateValues" dxfId="92" priority="2"/>
  </conditionalFormatting>
  <conditionalFormatting sqref="C22">
    <cfRule type="duplicateValues" dxfId="91" priority="1"/>
  </conditionalFormatting>
  <conditionalFormatting sqref="C20 C6 C14 C16">
    <cfRule type="duplicateValues" dxfId="90" priority="182"/>
  </conditionalFormatting>
  <conditionalFormatting sqref="C18">
    <cfRule type="duplicateValues" dxfId="89" priority="186"/>
  </conditionalFormatting>
  <conditionalFormatting sqref="C14">
    <cfRule type="duplicateValues" dxfId="88" priority="187"/>
  </conditionalFormatting>
  <pageMargins left="0.25" right="0.25"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
  <sheetViews>
    <sheetView topLeftCell="A4" workbookViewId="0">
      <selection activeCell="C21" sqref="C21"/>
    </sheetView>
  </sheetViews>
  <sheetFormatPr defaultColWidth="8.88671875" defaultRowHeight="13.8" x14ac:dyDescent="0.3"/>
  <cols>
    <col min="1" max="1" width="4.6640625" style="3" customWidth="1"/>
    <col min="2" max="2" width="13.6640625" style="10" customWidth="1"/>
    <col min="3" max="3" width="74.6640625" style="3" bestFit="1" customWidth="1"/>
    <col min="4" max="4" width="9.6640625" style="10" customWidth="1"/>
    <col min="5" max="5" width="8.5546875" style="10" customWidth="1"/>
    <col min="6" max="6" width="13" style="3" customWidth="1"/>
    <col min="7" max="7" width="7.44140625" style="3" customWidth="1"/>
    <col min="8" max="9" width="13" style="3" customWidth="1"/>
    <col min="10" max="10" width="19.5546875" style="3" customWidth="1"/>
    <col min="11" max="16384" width="8.88671875" style="3"/>
  </cols>
  <sheetData>
    <row r="1" spans="1:10" ht="46.95" customHeight="1" x14ac:dyDescent="0.3">
      <c r="A1" s="37" t="s">
        <v>215</v>
      </c>
      <c r="B1" s="37"/>
      <c r="C1" s="37"/>
      <c r="D1" s="37"/>
      <c r="E1" s="37"/>
      <c r="F1" s="37"/>
      <c r="G1" s="37"/>
      <c r="H1" s="37"/>
      <c r="I1" s="37"/>
      <c r="J1" s="37"/>
    </row>
    <row r="2" spans="1:10" ht="14.4" customHeight="1" x14ac:dyDescent="0.3">
      <c r="A2" s="37"/>
      <c r="B2" s="37"/>
      <c r="C2" s="37"/>
      <c r="D2" s="37"/>
      <c r="E2" s="37"/>
      <c r="F2" s="37"/>
      <c r="G2" s="37"/>
      <c r="H2" s="37"/>
      <c r="I2" s="37"/>
      <c r="J2" s="37"/>
    </row>
    <row r="3" spans="1:10" x14ac:dyDescent="0.3">
      <c r="A3" s="13" t="s">
        <v>11</v>
      </c>
      <c r="B3" s="13" t="s">
        <v>17</v>
      </c>
      <c r="C3" s="13" t="s">
        <v>18</v>
      </c>
      <c r="D3" s="12"/>
      <c r="E3" s="12"/>
      <c r="F3" s="12"/>
      <c r="G3" s="12"/>
      <c r="H3" s="12"/>
      <c r="I3" s="12"/>
      <c r="J3" s="12"/>
    </row>
    <row r="4" spans="1:10" s="5" customFormat="1" ht="85.95" customHeight="1" x14ac:dyDescent="0.25">
      <c r="A4" s="4" t="s">
        <v>0</v>
      </c>
      <c r="B4" s="4" t="str">
        <f>"Wzorcowy numer katalogowy producenta lub oferowanego produktu równoważnego"</f>
        <v>Wzorcowy numer katalogowy producenta lub oferowanego produktu równoważnego</v>
      </c>
      <c r="C4" s="4" t="str">
        <f xml:space="preserve"> "Wzorcowa nazwa produktu producenta z OPZ lub oferowanego produktu równoważnego"</f>
        <v>Wzorcowa nazwa produktu producenta z OPZ lub oferowanego produktu równoważnego</v>
      </c>
      <c r="D4" s="4" t="s">
        <v>6</v>
      </c>
      <c r="E4" s="4" t="s">
        <v>7</v>
      </c>
      <c r="F4" s="4" t="s">
        <v>2</v>
      </c>
      <c r="G4" s="4" t="s">
        <v>1</v>
      </c>
      <c r="H4" s="4" t="s">
        <v>3</v>
      </c>
      <c r="I4" s="4" t="s">
        <v>8</v>
      </c>
      <c r="J4" s="4" t="s">
        <v>4</v>
      </c>
    </row>
    <row r="5" spans="1:10" x14ac:dyDescent="0.3">
      <c r="A5" s="1">
        <v>1</v>
      </c>
      <c r="B5" s="1">
        <v>2</v>
      </c>
      <c r="C5" s="1">
        <v>3</v>
      </c>
      <c r="D5" s="1">
        <v>4</v>
      </c>
      <c r="E5" s="1">
        <v>5</v>
      </c>
      <c r="F5" s="1">
        <v>6</v>
      </c>
      <c r="G5" s="1">
        <v>7</v>
      </c>
      <c r="H5" s="1" t="s">
        <v>13</v>
      </c>
      <c r="I5" s="1" t="s">
        <v>10</v>
      </c>
      <c r="J5" s="1" t="s">
        <v>9</v>
      </c>
    </row>
    <row r="6" spans="1:10" ht="14.4" x14ac:dyDescent="0.3">
      <c r="A6" s="35">
        <v>1</v>
      </c>
      <c r="B6" s="17"/>
      <c r="C6" s="21" t="s">
        <v>238</v>
      </c>
      <c r="D6" s="28" t="s">
        <v>231</v>
      </c>
      <c r="E6" s="28">
        <v>10</v>
      </c>
      <c r="F6" s="30"/>
      <c r="G6" s="32"/>
      <c r="H6" s="25">
        <f t="shared" ref="H6" si="0">F6+F6*G6</f>
        <v>0</v>
      </c>
      <c r="I6" s="25">
        <f>E6*F6</f>
        <v>0</v>
      </c>
      <c r="J6" s="25">
        <f>E6*H6</f>
        <v>0</v>
      </c>
    </row>
    <row r="7" spans="1:10" ht="14.4" x14ac:dyDescent="0.3">
      <c r="A7" s="36"/>
      <c r="B7" s="17" t="s">
        <v>31</v>
      </c>
      <c r="C7" s="22" t="s">
        <v>31</v>
      </c>
      <c r="D7" s="29"/>
      <c r="E7" s="29"/>
      <c r="F7" s="31"/>
      <c r="G7" s="33"/>
      <c r="H7" s="26"/>
      <c r="I7" s="26"/>
      <c r="J7" s="26"/>
    </row>
    <row r="8" spans="1:10" ht="14.4" x14ac:dyDescent="0.3">
      <c r="A8" s="35">
        <v>2</v>
      </c>
      <c r="B8" s="17"/>
      <c r="C8" s="21" t="s">
        <v>233</v>
      </c>
      <c r="D8" s="28" t="s">
        <v>231</v>
      </c>
      <c r="E8" s="28">
        <v>10</v>
      </c>
      <c r="F8" s="30"/>
      <c r="G8" s="32"/>
      <c r="H8" s="25">
        <f t="shared" ref="H8" si="1">F8+F8*G8</f>
        <v>0</v>
      </c>
      <c r="I8" s="25">
        <f t="shared" ref="I8" si="2">E8*F8</f>
        <v>0</v>
      </c>
      <c r="J8" s="25">
        <f t="shared" ref="J8" si="3">E8*H8</f>
        <v>0</v>
      </c>
    </row>
    <row r="9" spans="1:10" ht="14.4" x14ac:dyDescent="0.3">
      <c r="A9" s="36"/>
      <c r="B9" s="17" t="s">
        <v>31</v>
      </c>
      <c r="C9" s="21" t="s">
        <v>31</v>
      </c>
      <c r="D9" s="29"/>
      <c r="E9" s="29"/>
      <c r="F9" s="31"/>
      <c r="G9" s="33"/>
      <c r="H9" s="26"/>
      <c r="I9" s="26"/>
      <c r="J9" s="26"/>
    </row>
    <row r="10" spans="1:10" ht="14.4" x14ac:dyDescent="0.3">
      <c r="A10" s="35">
        <v>3</v>
      </c>
      <c r="B10" s="17"/>
      <c r="C10" s="21" t="s">
        <v>234</v>
      </c>
      <c r="D10" s="28" t="s">
        <v>232</v>
      </c>
      <c r="E10" s="28">
        <v>2</v>
      </c>
      <c r="F10" s="30"/>
      <c r="G10" s="32"/>
      <c r="H10" s="25">
        <f t="shared" ref="H10" si="4">F10+F10*G10</f>
        <v>0</v>
      </c>
      <c r="I10" s="25">
        <f t="shared" ref="I10" si="5">E10*F10</f>
        <v>0</v>
      </c>
      <c r="J10" s="25">
        <f t="shared" ref="J10" si="6">E10*H10</f>
        <v>0</v>
      </c>
    </row>
    <row r="11" spans="1:10" ht="14.4" x14ac:dyDescent="0.3">
      <c r="A11" s="36"/>
      <c r="B11" s="17" t="s">
        <v>31</v>
      </c>
      <c r="C11" s="21" t="s">
        <v>31</v>
      </c>
      <c r="D11" s="29"/>
      <c r="E11" s="29"/>
      <c r="F11" s="31"/>
      <c r="G11" s="33"/>
      <c r="H11" s="26"/>
      <c r="I11" s="26"/>
      <c r="J11" s="26"/>
    </row>
    <row r="12" spans="1:10" ht="14.4" x14ac:dyDescent="0.3">
      <c r="A12" s="35">
        <v>4</v>
      </c>
      <c r="B12" s="17"/>
      <c r="C12" s="21" t="s">
        <v>235</v>
      </c>
      <c r="D12" s="28" t="s">
        <v>232</v>
      </c>
      <c r="E12" s="28">
        <v>2</v>
      </c>
      <c r="F12" s="30"/>
      <c r="G12" s="32"/>
      <c r="H12" s="25">
        <f t="shared" ref="H12" si="7">F12+F12*G12</f>
        <v>0</v>
      </c>
      <c r="I12" s="25">
        <f t="shared" ref="I12" si="8">E12*F12</f>
        <v>0</v>
      </c>
      <c r="J12" s="25">
        <f t="shared" ref="J12" si="9">E12*H12</f>
        <v>0</v>
      </c>
    </row>
    <row r="13" spans="1:10" ht="14.4" x14ac:dyDescent="0.3">
      <c r="A13" s="36"/>
      <c r="B13" s="17" t="s">
        <v>31</v>
      </c>
      <c r="C13" s="21" t="s">
        <v>31</v>
      </c>
      <c r="D13" s="29"/>
      <c r="E13" s="29"/>
      <c r="F13" s="31"/>
      <c r="G13" s="33"/>
      <c r="H13" s="26"/>
      <c r="I13" s="26"/>
      <c r="J13" s="26"/>
    </row>
    <row r="14" spans="1:10" ht="14.4" x14ac:dyDescent="0.3">
      <c r="A14" s="35">
        <v>5</v>
      </c>
      <c r="B14" s="17"/>
      <c r="C14" s="21" t="s">
        <v>236</v>
      </c>
      <c r="D14" s="28" t="s">
        <v>232</v>
      </c>
      <c r="E14" s="28">
        <v>2</v>
      </c>
      <c r="F14" s="30"/>
      <c r="G14" s="32"/>
      <c r="H14" s="25">
        <f t="shared" ref="H14" si="10">F14+F14*G14</f>
        <v>0</v>
      </c>
      <c r="I14" s="25">
        <f t="shared" ref="I14" si="11">E14*F14</f>
        <v>0</v>
      </c>
      <c r="J14" s="25">
        <f t="shared" ref="J14" si="12">E14*H14</f>
        <v>0</v>
      </c>
    </row>
    <row r="15" spans="1:10" ht="14.4" x14ac:dyDescent="0.3">
      <c r="A15" s="36"/>
      <c r="B15" s="17" t="s">
        <v>31</v>
      </c>
      <c r="C15" s="21" t="s">
        <v>31</v>
      </c>
      <c r="D15" s="29"/>
      <c r="E15" s="29"/>
      <c r="F15" s="31"/>
      <c r="G15" s="33"/>
      <c r="H15" s="26"/>
      <c r="I15" s="26"/>
      <c r="J15" s="26"/>
    </row>
    <row r="16" spans="1:10" ht="14.4" x14ac:dyDescent="0.3">
      <c r="A16" s="35">
        <v>6</v>
      </c>
      <c r="B16" s="17"/>
      <c r="C16" s="21" t="s">
        <v>237</v>
      </c>
      <c r="D16" s="28" t="s">
        <v>231</v>
      </c>
      <c r="E16" s="28">
        <v>2</v>
      </c>
      <c r="F16" s="30"/>
      <c r="G16" s="32"/>
      <c r="H16" s="25">
        <f t="shared" ref="H16" si="13">F16+F16*G16</f>
        <v>0</v>
      </c>
      <c r="I16" s="25">
        <f t="shared" ref="I16" si="14">E16*F16</f>
        <v>0</v>
      </c>
      <c r="J16" s="25">
        <f t="shared" ref="J16" si="15">E16*H16</f>
        <v>0</v>
      </c>
    </row>
    <row r="17" spans="1:10" ht="14.4" x14ac:dyDescent="0.3">
      <c r="A17" s="36"/>
      <c r="B17" s="17" t="s">
        <v>31</v>
      </c>
      <c r="C17" s="21" t="s">
        <v>31</v>
      </c>
      <c r="D17" s="29"/>
      <c r="E17" s="29"/>
      <c r="F17" s="31"/>
      <c r="G17" s="33"/>
      <c r="H17" s="26"/>
      <c r="I17" s="26"/>
      <c r="J17" s="26"/>
    </row>
    <row r="18" spans="1:10" ht="42" thickBot="1" x14ac:dyDescent="0.35">
      <c r="B18" s="20"/>
      <c r="C18" s="23" t="s">
        <v>212</v>
      </c>
      <c r="D18" s="23"/>
      <c r="E18" s="7"/>
      <c r="F18" s="2" t="str">
        <f>"suma kontrolna: "
&amp;SUM(F6:F17)</f>
        <v>suma kontrolna: 0</v>
      </c>
      <c r="G18" s="2" t="str">
        <f>"suma kontrolna: "
&amp;SUM(G6:G17)</f>
        <v>suma kontrolna: 0</v>
      </c>
      <c r="H18" s="2" t="str">
        <f>"suma kontrolna: "
&amp;SUM(H6:H17)</f>
        <v>suma kontrolna: 0</v>
      </c>
      <c r="I18" s="8" t="str">
        <f>"Całkowita wartość netto: "&amp;SUM(I6:I17)&amp;" zł"</f>
        <v>Całkowita wartość netto: 0 zł</v>
      </c>
      <c r="J18" s="8" t="str">
        <f>"Całkowita wartość brutto: "&amp;SUM(J6:J17)&amp;" zł"</f>
        <v>Całkowita wartość brutto: 0 zł</v>
      </c>
    </row>
    <row r="19" spans="1:10" x14ac:dyDescent="0.3">
      <c r="C19" s="9"/>
    </row>
    <row r="21" spans="1:10" ht="37.5" customHeight="1" x14ac:dyDescent="0.3">
      <c r="F21" s="24" t="s">
        <v>5</v>
      </c>
      <c r="G21" s="24"/>
      <c r="H21" s="24"/>
      <c r="I21" s="24"/>
      <c r="J21" s="24"/>
    </row>
  </sheetData>
  <mergeCells count="52">
    <mergeCell ref="A1:J1"/>
    <mergeCell ref="A2:J2"/>
    <mergeCell ref="A6:A7"/>
    <mergeCell ref="D6:D7"/>
    <mergeCell ref="E6:E7"/>
    <mergeCell ref="F6:F7"/>
    <mergeCell ref="G6:G7"/>
    <mergeCell ref="H6:H7"/>
    <mergeCell ref="I6:I7"/>
    <mergeCell ref="J6:J7"/>
    <mergeCell ref="I8:I9"/>
    <mergeCell ref="J8:J9"/>
    <mergeCell ref="A10:A11"/>
    <mergeCell ref="D10:D11"/>
    <mergeCell ref="E10:E11"/>
    <mergeCell ref="F10:F11"/>
    <mergeCell ref="G10:G11"/>
    <mergeCell ref="H10:H11"/>
    <mergeCell ref="I10:I11"/>
    <mergeCell ref="J10:J11"/>
    <mergeCell ref="A8:A9"/>
    <mergeCell ref="D8:D9"/>
    <mergeCell ref="E8:E9"/>
    <mergeCell ref="F8:F9"/>
    <mergeCell ref="G8:G9"/>
    <mergeCell ref="H8:H9"/>
    <mergeCell ref="I12:I13"/>
    <mergeCell ref="J12:J13"/>
    <mergeCell ref="A14:A15"/>
    <mergeCell ref="D14:D15"/>
    <mergeCell ref="E14:E15"/>
    <mergeCell ref="F14:F15"/>
    <mergeCell ref="G14:G15"/>
    <mergeCell ref="H14:H15"/>
    <mergeCell ref="I14:I15"/>
    <mergeCell ref="J14:J15"/>
    <mergeCell ref="A12:A13"/>
    <mergeCell ref="D12:D13"/>
    <mergeCell ref="E12:E13"/>
    <mergeCell ref="F12:F13"/>
    <mergeCell ref="G12:G13"/>
    <mergeCell ref="H12:H13"/>
    <mergeCell ref="C18:D18"/>
    <mergeCell ref="F21:J21"/>
    <mergeCell ref="I16:I17"/>
    <mergeCell ref="J16:J17"/>
    <mergeCell ref="A16:A17"/>
    <mergeCell ref="D16:D17"/>
    <mergeCell ref="E16:E17"/>
    <mergeCell ref="F16:F17"/>
    <mergeCell ref="G16:G17"/>
    <mergeCell ref="H16:H17"/>
  </mergeCells>
  <conditionalFormatting sqref="B19:B1048576 B1:B5">
    <cfRule type="duplicateValues" dxfId="87" priority="4"/>
  </conditionalFormatting>
  <conditionalFormatting sqref="B6:B7">
    <cfRule type="duplicateValues" dxfId="86" priority="3"/>
  </conditionalFormatting>
  <conditionalFormatting sqref="C7">
    <cfRule type="duplicateValues" dxfId="85" priority="2"/>
  </conditionalFormatting>
  <conditionalFormatting sqref="C18">
    <cfRule type="duplicateValues" dxfId="84" priority="1"/>
  </conditionalFormatting>
  <conditionalFormatting sqref="C14">
    <cfRule type="duplicateValues" dxfId="83" priority="7"/>
  </conditionalFormatting>
  <conditionalFormatting sqref="C6 C14 C16">
    <cfRule type="duplicateValues" dxfId="82" priority="191"/>
  </conditionalFormatting>
  <pageMargins left="0.25" right="0.25" top="0.75" bottom="0.75"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2"/>
  <dimension ref="A1:L196"/>
  <sheetViews>
    <sheetView topLeftCell="A184" zoomScale="96" zoomScaleNormal="96" workbookViewId="0">
      <selection activeCell="A194" sqref="A194"/>
    </sheetView>
  </sheetViews>
  <sheetFormatPr defaultColWidth="8.88671875" defaultRowHeight="13.8" x14ac:dyDescent="0.3"/>
  <cols>
    <col min="1" max="1" width="4.6640625" style="3" customWidth="1"/>
    <col min="2" max="2" width="13.6640625" style="10" customWidth="1"/>
    <col min="3" max="3" width="49.5546875" style="3" customWidth="1"/>
    <col min="4" max="4" width="9.6640625" style="10" customWidth="1"/>
    <col min="5" max="5" width="8.5546875" style="10" customWidth="1"/>
    <col min="6" max="6" width="13" style="3" customWidth="1"/>
    <col min="7" max="7" width="7.44140625" style="3" customWidth="1"/>
    <col min="8" max="10" width="13" style="3" customWidth="1"/>
    <col min="11" max="16384" width="8.88671875" style="3"/>
  </cols>
  <sheetData>
    <row r="1" spans="1:12" ht="124.5" customHeight="1" x14ac:dyDescent="0.3">
      <c r="A1" s="11" t="s">
        <v>12</v>
      </c>
      <c r="B1" s="38"/>
      <c r="C1" s="38"/>
      <c r="D1" s="38"/>
      <c r="E1" s="38"/>
      <c r="F1" s="38"/>
      <c r="G1" s="38"/>
      <c r="H1" s="38"/>
      <c r="I1" s="38"/>
      <c r="J1" s="38"/>
    </row>
    <row r="2" spans="1:12" ht="46.95" customHeight="1" x14ac:dyDescent="0.3">
      <c r="A2" s="37" t="e">
        <f>#REF!&amp;" 
Sukcesywna dostawa specjalistycznych odczynników laboratoryjnych dla CeNT UW - postępowanie 1
Załącznik do SIWZ  - Formularz cenowy"</f>
        <v>#REF!</v>
      </c>
      <c r="B2" s="37"/>
      <c r="C2" s="37"/>
      <c r="D2" s="37"/>
      <c r="E2" s="37"/>
      <c r="F2" s="37"/>
      <c r="G2" s="37"/>
      <c r="H2" s="37"/>
      <c r="I2" s="37"/>
      <c r="J2" s="37"/>
    </row>
    <row r="3" spans="1:12" ht="14.4" customHeight="1" x14ac:dyDescent="0.3">
      <c r="A3" s="37" t="str">
        <f>A4</f>
        <v>część II</v>
      </c>
      <c r="B3" s="37"/>
      <c r="C3" s="37"/>
      <c r="D3" s="37"/>
      <c r="E3" s="37"/>
      <c r="F3" s="37"/>
      <c r="G3" s="37"/>
      <c r="H3" s="37"/>
      <c r="I3" s="37"/>
      <c r="J3" s="37"/>
    </row>
    <row r="4" spans="1:12" x14ac:dyDescent="0.3">
      <c r="A4" s="13" t="s">
        <v>14</v>
      </c>
      <c r="B4" s="13" t="s">
        <v>211</v>
      </c>
      <c r="C4" s="12"/>
      <c r="D4" s="12"/>
      <c r="E4" s="12"/>
      <c r="F4" s="12"/>
      <c r="G4" s="12"/>
      <c r="H4" s="12"/>
      <c r="I4" s="12"/>
      <c r="J4" s="12"/>
    </row>
    <row r="5" spans="1:12" s="5" customFormat="1" ht="125.1" customHeight="1" x14ac:dyDescent="0.25">
      <c r="A5" s="4" t="s">
        <v>0</v>
      </c>
      <c r="B5" s="4" t="str">
        <f>"Wzorcowy numer katalogowy " &amp; B4 &amp; " lub oferowanego produktu równoważnego"</f>
        <v>Wzorcowy numer katalogowy VWR w tym VWR BDH Chemicals, VWR Life Sciences, VWR Q-Path Chemicals, VWR Peqlab, POCH (Avantor Brand) lub oferowanego produktu równoważnego</v>
      </c>
      <c r="C5" s="4" t="str">
        <f xml:space="preserve"> "Wzorcowa nazwa produktu " &amp;B4&amp;" lub oferowanego produktu równoważnego"</f>
        <v>Wzorcowa nazwa produktu VWR w tym VWR BDH Chemicals, VWR Life Sciences, VWR Q-Path Chemicals, VWR Peqlab, POCH (Avantor Brand) lub oferowanego produktu równoważnego</v>
      </c>
      <c r="D5" s="4" t="s">
        <v>6</v>
      </c>
      <c r="E5" s="4" t="s">
        <v>7</v>
      </c>
      <c r="F5" s="4" t="s">
        <v>2</v>
      </c>
      <c r="G5" s="4" t="s">
        <v>1</v>
      </c>
      <c r="H5" s="4" t="s">
        <v>3</v>
      </c>
      <c r="I5" s="4" t="s">
        <v>8</v>
      </c>
      <c r="J5" s="4" t="s">
        <v>4</v>
      </c>
    </row>
    <row r="6" spans="1:12" x14ac:dyDescent="0.3">
      <c r="A6" s="1">
        <v>1</v>
      </c>
      <c r="B6" s="1">
        <v>2</v>
      </c>
      <c r="C6" s="1">
        <v>3</v>
      </c>
      <c r="D6" s="1">
        <v>4</v>
      </c>
      <c r="E6" s="1">
        <v>5</v>
      </c>
      <c r="F6" s="1">
        <v>6</v>
      </c>
      <c r="G6" s="1">
        <v>7</v>
      </c>
      <c r="H6" s="1" t="s">
        <v>13</v>
      </c>
      <c r="I6" s="1" t="s">
        <v>10</v>
      </c>
      <c r="J6" s="1" t="s">
        <v>9</v>
      </c>
    </row>
    <row r="7" spans="1:12" s="14" customFormat="1" ht="14.4" x14ac:dyDescent="0.3">
      <c r="A7" s="39">
        <v>1</v>
      </c>
      <c r="B7" s="16">
        <v>396480111</v>
      </c>
      <c r="C7" s="19" t="s">
        <v>32</v>
      </c>
      <c r="D7" s="41" t="s">
        <v>195</v>
      </c>
      <c r="E7" s="28">
        <v>10</v>
      </c>
      <c r="F7" s="15"/>
      <c r="G7" s="6"/>
      <c r="H7" s="25">
        <f t="shared" ref="H7" si="0">F7+F7*G7</f>
        <v>0</v>
      </c>
      <c r="I7" s="25">
        <f>E7*F7</f>
        <v>0</v>
      </c>
      <c r="J7" s="25">
        <f>H7*E7</f>
        <v>0</v>
      </c>
    </row>
    <row r="8" spans="1:12" s="14" customFormat="1" ht="14.4" x14ac:dyDescent="0.3">
      <c r="A8" s="40"/>
      <c r="B8" s="16"/>
      <c r="C8" s="19" t="s">
        <v>31</v>
      </c>
      <c r="D8" s="42"/>
      <c r="E8" s="29"/>
      <c r="F8" s="15"/>
      <c r="G8" s="6"/>
      <c r="H8" s="26"/>
      <c r="I8" s="26"/>
      <c r="J8" s="26"/>
    </row>
    <row r="9" spans="1:12" s="14" customFormat="1" ht="14.4" x14ac:dyDescent="0.3">
      <c r="A9" s="39">
        <v>2</v>
      </c>
      <c r="B9" s="16" t="s">
        <v>33</v>
      </c>
      <c r="C9" s="19" t="s">
        <v>34</v>
      </c>
      <c r="D9" s="41" t="s">
        <v>16</v>
      </c>
      <c r="E9" s="28">
        <v>10</v>
      </c>
      <c r="F9" s="15"/>
      <c r="G9" s="6"/>
      <c r="H9" s="25">
        <f t="shared" ref="H9" si="1">F9+F9*G9</f>
        <v>0</v>
      </c>
      <c r="I9" s="25">
        <f t="shared" ref="I9" si="2">E9*F9</f>
        <v>0</v>
      </c>
      <c r="J9" s="25">
        <f t="shared" ref="J9" si="3">H9*E9</f>
        <v>0</v>
      </c>
    </row>
    <row r="10" spans="1:12" s="14" customFormat="1" ht="14.4" x14ac:dyDescent="0.3">
      <c r="A10" s="40"/>
      <c r="B10" s="16"/>
      <c r="C10" s="19" t="s">
        <v>31</v>
      </c>
      <c r="D10" s="42"/>
      <c r="E10" s="29"/>
      <c r="F10" s="15"/>
      <c r="G10" s="6"/>
      <c r="H10" s="26"/>
      <c r="I10" s="26"/>
      <c r="J10" s="26"/>
    </row>
    <row r="11" spans="1:12" s="14" customFormat="1" ht="14.4" x14ac:dyDescent="0.3">
      <c r="A11" s="39">
        <v>3</v>
      </c>
      <c r="B11" s="16">
        <v>443320113</v>
      </c>
      <c r="C11" s="19" t="s">
        <v>35</v>
      </c>
      <c r="D11" s="41" t="s">
        <v>16</v>
      </c>
      <c r="E11" s="28">
        <v>10</v>
      </c>
      <c r="F11" s="15"/>
      <c r="G11" s="6"/>
      <c r="H11" s="25">
        <f t="shared" ref="H11" si="4">F11+F11*G11</f>
        <v>0</v>
      </c>
      <c r="I11" s="25">
        <f t="shared" ref="I11" si="5">E11*F11</f>
        <v>0</v>
      </c>
      <c r="J11" s="25">
        <f t="shared" ref="J11" si="6">H11*E11</f>
        <v>0</v>
      </c>
    </row>
    <row r="12" spans="1:12" s="14" customFormat="1" ht="14.4" x14ac:dyDescent="0.3">
      <c r="A12" s="40"/>
      <c r="B12" s="16"/>
      <c r="C12" s="19" t="s">
        <v>31</v>
      </c>
      <c r="D12" s="42"/>
      <c r="E12" s="29"/>
      <c r="F12" s="15"/>
      <c r="G12" s="6"/>
      <c r="H12" s="26"/>
      <c r="I12" s="26"/>
      <c r="J12" s="26"/>
    </row>
    <row r="13" spans="1:12" s="14" customFormat="1" ht="14.4" x14ac:dyDescent="0.3">
      <c r="A13" s="39">
        <v>4</v>
      </c>
      <c r="B13" s="16">
        <v>520860418</v>
      </c>
      <c r="C13" s="19" t="s">
        <v>36</v>
      </c>
      <c r="D13" s="28" t="s">
        <v>16</v>
      </c>
      <c r="E13" s="28">
        <v>1</v>
      </c>
      <c r="F13" s="15"/>
      <c r="G13" s="6"/>
      <c r="H13" s="25">
        <f t="shared" ref="H13" si="7">F13+F13*G13</f>
        <v>0</v>
      </c>
      <c r="I13" s="25">
        <f t="shared" ref="I13" si="8">E13*F13</f>
        <v>0</v>
      </c>
      <c r="J13" s="25">
        <f t="shared" ref="J13" si="9">H13*E13</f>
        <v>0</v>
      </c>
      <c r="L13" s="28"/>
    </row>
    <row r="14" spans="1:12" s="14" customFormat="1" ht="14.4" x14ac:dyDescent="0.3">
      <c r="A14" s="40">
        <v>4</v>
      </c>
      <c r="B14" s="16"/>
      <c r="C14" s="19" t="s">
        <v>31</v>
      </c>
      <c r="D14" s="29"/>
      <c r="E14" s="29"/>
      <c r="F14" s="15"/>
      <c r="G14" s="6"/>
      <c r="H14" s="26"/>
      <c r="I14" s="26"/>
      <c r="J14" s="26"/>
      <c r="L14" s="29"/>
    </row>
    <row r="15" spans="1:12" s="14" customFormat="1" ht="14.4" x14ac:dyDescent="0.3">
      <c r="A15" s="39">
        <v>5</v>
      </c>
      <c r="B15" s="16">
        <v>529150113</v>
      </c>
      <c r="C15" s="19" t="s">
        <v>37</v>
      </c>
      <c r="D15" s="28" t="s">
        <v>27</v>
      </c>
      <c r="E15" s="28">
        <v>1</v>
      </c>
      <c r="F15" s="15"/>
      <c r="G15" s="6"/>
      <c r="H15" s="25">
        <f t="shared" ref="H15" si="10">F15+F15*G15</f>
        <v>0</v>
      </c>
      <c r="I15" s="25">
        <f t="shared" ref="I15" si="11">E15*F15</f>
        <v>0</v>
      </c>
      <c r="J15" s="25">
        <f t="shared" ref="J15" si="12">H15*E15</f>
        <v>0</v>
      </c>
    </row>
    <row r="16" spans="1:12" s="14" customFormat="1" ht="14.4" x14ac:dyDescent="0.3">
      <c r="A16" s="40">
        <v>5</v>
      </c>
      <c r="B16" s="16"/>
      <c r="C16" s="19" t="s">
        <v>31</v>
      </c>
      <c r="D16" s="29"/>
      <c r="E16" s="29"/>
      <c r="F16" s="15"/>
      <c r="G16" s="6"/>
      <c r="H16" s="26"/>
      <c r="I16" s="26"/>
      <c r="J16" s="26"/>
    </row>
    <row r="17" spans="1:10" s="14" customFormat="1" ht="14.4" x14ac:dyDescent="0.3">
      <c r="A17" s="39">
        <v>6</v>
      </c>
      <c r="B17" s="16">
        <v>794121116</v>
      </c>
      <c r="C17" s="19" t="s">
        <v>38</v>
      </c>
      <c r="D17" s="28" t="s">
        <v>22</v>
      </c>
      <c r="E17" s="28">
        <v>1</v>
      </c>
      <c r="F17" s="15"/>
      <c r="G17" s="6"/>
      <c r="H17" s="25">
        <f t="shared" ref="H17" si="13">F17+F17*G17</f>
        <v>0</v>
      </c>
      <c r="I17" s="25">
        <f t="shared" ref="I17" si="14">E17*F17</f>
        <v>0</v>
      </c>
      <c r="J17" s="25">
        <f t="shared" ref="J17" si="15">H17*E17</f>
        <v>0</v>
      </c>
    </row>
    <row r="18" spans="1:10" s="14" customFormat="1" ht="14.4" x14ac:dyDescent="0.3">
      <c r="A18" s="40">
        <f>A17+1</f>
        <v>7</v>
      </c>
      <c r="B18" s="16"/>
      <c r="C18" s="19" t="s">
        <v>31</v>
      </c>
      <c r="D18" s="29"/>
      <c r="E18" s="29"/>
      <c r="F18" s="15"/>
      <c r="G18" s="6"/>
      <c r="H18" s="26"/>
      <c r="I18" s="26"/>
      <c r="J18" s="26"/>
    </row>
    <row r="19" spans="1:10" s="14" customFormat="1" ht="14.4" x14ac:dyDescent="0.3">
      <c r="A19" s="39">
        <v>7</v>
      </c>
      <c r="B19" s="16">
        <v>568760114</v>
      </c>
      <c r="C19" s="19" t="s">
        <v>39</v>
      </c>
      <c r="D19" s="28" t="s">
        <v>16</v>
      </c>
      <c r="E19" s="28">
        <v>10</v>
      </c>
      <c r="F19" s="15"/>
      <c r="G19" s="6"/>
      <c r="H19" s="25">
        <f t="shared" ref="H19" si="16">F19+F19*G19</f>
        <v>0</v>
      </c>
      <c r="I19" s="25">
        <f t="shared" ref="I19" si="17">E19*F19</f>
        <v>0</v>
      </c>
      <c r="J19" s="25">
        <f t="shared" ref="J19" si="18">H19*E19</f>
        <v>0</v>
      </c>
    </row>
    <row r="20" spans="1:10" s="14" customFormat="1" ht="14.4" x14ac:dyDescent="0.3">
      <c r="A20" s="40">
        <f>A19+1</f>
        <v>8</v>
      </c>
      <c r="B20" s="16"/>
      <c r="C20" s="19" t="s">
        <v>31</v>
      </c>
      <c r="D20" s="29"/>
      <c r="E20" s="29"/>
      <c r="F20" s="15"/>
      <c r="G20" s="6"/>
      <c r="H20" s="26"/>
      <c r="I20" s="26"/>
      <c r="J20" s="26"/>
    </row>
    <row r="21" spans="1:10" s="14" customFormat="1" ht="14.4" x14ac:dyDescent="0.3">
      <c r="A21" s="39">
        <v>8</v>
      </c>
      <c r="B21" s="16" t="s">
        <v>40</v>
      </c>
      <c r="C21" s="19" t="s">
        <v>41</v>
      </c>
      <c r="D21" s="28" t="s">
        <v>196</v>
      </c>
      <c r="E21" s="28">
        <v>1</v>
      </c>
      <c r="F21" s="15"/>
      <c r="G21" s="6"/>
      <c r="H21" s="25">
        <f t="shared" ref="H21" si="19">F21+F21*G21</f>
        <v>0</v>
      </c>
      <c r="I21" s="25">
        <f t="shared" ref="I21" si="20">E21*F21</f>
        <v>0</v>
      </c>
      <c r="J21" s="25">
        <f t="shared" ref="J21" si="21">H21*E21</f>
        <v>0</v>
      </c>
    </row>
    <row r="22" spans="1:10" s="14" customFormat="1" ht="14.4" x14ac:dyDescent="0.3">
      <c r="A22" s="40">
        <f>A21+1</f>
        <v>9</v>
      </c>
      <c r="B22" s="16"/>
      <c r="C22" s="19" t="s">
        <v>31</v>
      </c>
      <c r="D22" s="29"/>
      <c r="E22" s="29"/>
      <c r="F22" s="15"/>
      <c r="G22" s="6"/>
      <c r="H22" s="26"/>
      <c r="I22" s="26"/>
      <c r="J22" s="26"/>
    </row>
    <row r="23" spans="1:10" s="14" customFormat="1" ht="14.4" x14ac:dyDescent="0.3">
      <c r="A23" s="39">
        <v>9</v>
      </c>
      <c r="B23" s="16" t="s">
        <v>42</v>
      </c>
      <c r="C23" s="19" t="s">
        <v>43</v>
      </c>
      <c r="D23" s="28" t="s">
        <v>21</v>
      </c>
      <c r="E23" s="28">
        <v>1</v>
      </c>
      <c r="F23" s="15"/>
      <c r="G23" s="6"/>
      <c r="H23" s="25">
        <f t="shared" ref="H23" si="22">F23+F23*G23</f>
        <v>0</v>
      </c>
      <c r="I23" s="25">
        <f t="shared" ref="I23" si="23">E23*F23</f>
        <v>0</v>
      </c>
      <c r="J23" s="25">
        <f t="shared" ref="J23" si="24">H23*E23</f>
        <v>0</v>
      </c>
    </row>
    <row r="24" spans="1:10" s="14" customFormat="1" ht="14.4" x14ac:dyDescent="0.3">
      <c r="A24" s="40">
        <f>A23+1</f>
        <v>10</v>
      </c>
      <c r="B24" s="16"/>
      <c r="C24" s="19" t="s">
        <v>31</v>
      </c>
      <c r="D24" s="29"/>
      <c r="E24" s="29"/>
      <c r="F24" s="15"/>
      <c r="G24" s="6"/>
      <c r="H24" s="26"/>
      <c r="I24" s="26"/>
      <c r="J24" s="26"/>
    </row>
    <row r="25" spans="1:10" s="14" customFormat="1" ht="14.4" x14ac:dyDescent="0.3">
      <c r="A25" s="39">
        <v>10</v>
      </c>
      <c r="B25" s="16" t="s">
        <v>44</v>
      </c>
      <c r="C25" s="19" t="s">
        <v>45</v>
      </c>
      <c r="D25" s="28" t="s">
        <v>197</v>
      </c>
      <c r="E25" s="28">
        <v>1</v>
      </c>
      <c r="F25" s="15"/>
      <c r="G25" s="6"/>
      <c r="H25" s="25">
        <f t="shared" ref="H25" si="25">F25+F25*G25</f>
        <v>0</v>
      </c>
      <c r="I25" s="25">
        <f t="shared" ref="I25" si="26">E25*F25</f>
        <v>0</v>
      </c>
      <c r="J25" s="25">
        <f t="shared" ref="J25" si="27">H25*E25</f>
        <v>0</v>
      </c>
    </row>
    <row r="26" spans="1:10" s="14" customFormat="1" ht="14.4" x14ac:dyDescent="0.3">
      <c r="A26" s="40">
        <f>A25+1</f>
        <v>11</v>
      </c>
      <c r="B26" s="16"/>
      <c r="C26" s="19" t="s">
        <v>31</v>
      </c>
      <c r="D26" s="29"/>
      <c r="E26" s="29"/>
      <c r="F26" s="15"/>
      <c r="G26" s="6"/>
      <c r="H26" s="26"/>
      <c r="I26" s="26"/>
      <c r="J26" s="26"/>
    </row>
    <row r="27" spans="1:10" s="14" customFormat="1" ht="14.4" x14ac:dyDescent="0.3">
      <c r="A27" s="39">
        <v>11</v>
      </c>
      <c r="B27" s="16" t="s">
        <v>46</v>
      </c>
      <c r="C27" s="19" t="s">
        <v>47</v>
      </c>
      <c r="D27" s="28" t="s">
        <v>197</v>
      </c>
      <c r="E27" s="28">
        <v>1</v>
      </c>
      <c r="F27" s="15"/>
      <c r="G27" s="6"/>
      <c r="H27" s="25">
        <f t="shared" ref="H27" si="28">F27+F27*G27</f>
        <v>0</v>
      </c>
      <c r="I27" s="25">
        <f t="shared" ref="I27" si="29">E27*F27</f>
        <v>0</v>
      </c>
      <c r="J27" s="25">
        <f t="shared" ref="J27" si="30">H27*E27</f>
        <v>0</v>
      </c>
    </row>
    <row r="28" spans="1:10" s="14" customFormat="1" ht="14.4" x14ac:dyDescent="0.3">
      <c r="A28" s="40">
        <f>A27+1</f>
        <v>12</v>
      </c>
      <c r="B28" s="16"/>
      <c r="C28" s="19" t="s">
        <v>31</v>
      </c>
      <c r="D28" s="29"/>
      <c r="E28" s="29"/>
      <c r="F28" s="15"/>
      <c r="G28" s="6"/>
      <c r="H28" s="26"/>
      <c r="I28" s="26"/>
      <c r="J28" s="26"/>
    </row>
    <row r="29" spans="1:10" s="14" customFormat="1" ht="14.4" x14ac:dyDescent="0.3">
      <c r="A29" s="39">
        <v>12</v>
      </c>
      <c r="B29" s="16" t="s">
        <v>48</v>
      </c>
      <c r="C29" s="19" t="s">
        <v>49</v>
      </c>
      <c r="D29" s="28" t="s">
        <v>21</v>
      </c>
      <c r="E29" s="28">
        <v>1</v>
      </c>
      <c r="F29" s="15"/>
      <c r="G29" s="6"/>
      <c r="H29" s="25">
        <f t="shared" ref="H29" si="31">F29+F29*G29</f>
        <v>0</v>
      </c>
      <c r="I29" s="25">
        <f t="shared" ref="I29" si="32">E29*F29</f>
        <v>0</v>
      </c>
      <c r="J29" s="25">
        <f t="shared" ref="J29" si="33">H29*E29</f>
        <v>0</v>
      </c>
    </row>
    <row r="30" spans="1:10" s="14" customFormat="1" ht="14.4" x14ac:dyDescent="0.3">
      <c r="A30" s="40">
        <f>A29+1</f>
        <v>13</v>
      </c>
      <c r="B30" s="16"/>
      <c r="C30" s="19" t="s">
        <v>31</v>
      </c>
      <c r="D30" s="29"/>
      <c r="E30" s="29"/>
      <c r="F30" s="15"/>
      <c r="G30" s="6"/>
      <c r="H30" s="26"/>
      <c r="I30" s="26"/>
      <c r="J30" s="26"/>
    </row>
    <row r="31" spans="1:10" s="14" customFormat="1" ht="14.4" x14ac:dyDescent="0.3">
      <c r="A31" s="39">
        <v>13</v>
      </c>
      <c r="B31" s="16" t="s">
        <v>50</v>
      </c>
      <c r="C31" s="19" t="s">
        <v>51</v>
      </c>
      <c r="D31" s="28" t="s">
        <v>198</v>
      </c>
      <c r="E31" s="28">
        <v>1</v>
      </c>
      <c r="F31" s="15"/>
      <c r="G31" s="6"/>
      <c r="H31" s="25">
        <f t="shared" ref="H31" si="34">F31+F31*G31</f>
        <v>0</v>
      </c>
      <c r="I31" s="25">
        <f t="shared" ref="I31" si="35">E31*F31</f>
        <v>0</v>
      </c>
      <c r="J31" s="25">
        <f t="shared" ref="J31" si="36">H31*E31</f>
        <v>0</v>
      </c>
    </row>
    <row r="32" spans="1:10" s="14" customFormat="1" ht="14.4" x14ac:dyDescent="0.3">
      <c r="A32" s="40">
        <f>A31+1</f>
        <v>14</v>
      </c>
      <c r="B32" s="16"/>
      <c r="C32" s="19" t="s">
        <v>31</v>
      </c>
      <c r="D32" s="29"/>
      <c r="E32" s="29"/>
      <c r="F32" s="15"/>
      <c r="G32" s="6"/>
      <c r="H32" s="26"/>
      <c r="I32" s="26"/>
      <c r="J32" s="26"/>
    </row>
    <row r="33" spans="1:10" s="14" customFormat="1" ht="14.4" x14ac:dyDescent="0.3">
      <c r="A33" s="39">
        <v>14</v>
      </c>
      <c r="B33" s="16" t="s">
        <v>52</v>
      </c>
      <c r="C33" s="19" t="s">
        <v>53</v>
      </c>
      <c r="D33" s="28" t="s">
        <v>16</v>
      </c>
      <c r="E33" s="28">
        <v>1</v>
      </c>
      <c r="F33" s="15"/>
      <c r="G33" s="6"/>
      <c r="H33" s="25">
        <f t="shared" ref="H33" si="37">F33+F33*G33</f>
        <v>0</v>
      </c>
      <c r="I33" s="25">
        <f t="shared" ref="I33" si="38">E33*F33</f>
        <v>0</v>
      </c>
      <c r="J33" s="25">
        <f t="shared" ref="J33" si="39">H33*E33</f>
        <v>0</v>
      </c>
    </row>
    <row r="34" spans="1:10" s="14" customFormat="1" ht="14.4" x14ac:dyDescent="0.3">
      <c r="A34" s="40">
        <f>A33+1</f>
        <v>15</v>
      </c>
      <c r="B34" s="16"/>
      <c r="C34" s="19" t="s">
        <v>31</v>
      </c>
      <c r="D34" s="29"/>
      <c r="E34" s="29"/>
      <c r="F34" s="15"/>
      <c r="G34" s="6"/>
      <c r="H34" s="26"/>
      <c r="I34" s="26"/>
      <c r="J34" s="26"/>
    </row>
    <row r="35" spans="1:10" s="14" customFormat="1" ht="14.4" x14ac:dyDescent="0.3">
      <c r="A35" s="39">
        <v>15</v>
      </c>
      <c r="B35" s="16" t="s">
        <v>54</v>
      </c>
      <c r="C35" s="19" t="s">
        <v>55</v>
      </c>
      <c r="D35" s="28" t="s">
        <v>28</v>
      </c>
      <c r="E35" s="28">
        <v>1</v>
      </c>
      <c r="F35" s="15"/>
      <c r="G35" s="6"/>
      <c r="H35" s="25">
        <f t="shared" ref="H35" si="40">F35+F35*G35</f>
        <v>0</v>
      </c>
      <c r="I35" s="25">
        <f t="shared" ref="I35" si="41">E35*F35</f>
        <v>0</v>
      </c>
      <c r="J35" s="25">
        <f t="shared" ref="J35" si="42">H35*E35</f>
        <v>0</v>
      </c>
    </row>
    <row r="36" spans="1:10" s="14" customFormat="1" ht="14.4" x14ac:dyDescent="0.3">
      <c r="A36" s="40">
        <f>A35+1</f>
        <v>16</v>
      </c>
      <c r="B36" s="16"/>
      <c r="C36" s="19" t="s">
        <v>31</v>
      </c>
      <c r="D36" s="29"/>
      <c r="E36" s="29"/>
      <c r="F36" s="15"/>
      <c r="G36" s="6"/>
      <c r="H36" s="26"/>
      <c r="I36" s="26"/>
      <c r="J36" s="26"/>
    </row>
    <row r="37" spans="1:10" s="14" customFormat="1" ht="14.4" x14ac:dyDescent="0.3">
      <c r="A37" s="39">
        <v>16</v>
      </c>
      <c r="B37" s="16" t="s">
        <v>56</v>
      </c>
      <c r="C37" s="19" t="s">
        <v>57</v>
      </c>
      <c r="D37" s="28" t="s">
        <v>198</v>
      </c>
      <c r="E37" s="28">
        <v>1</v>
      </c>
      <c r="F37" s="15"/>
      <c r="G37" s="6"/>
      <c r="H37" s="25">
        <f t="shared" ref="H37" si="43">F37+F37*G37</f>
        <v>0</v>
      </c>
      <c r="I37" s="25">
        <f t="shared" ref="I37" si="44">E37*F37</f>
        <v>0</v>
      </c>
      <c r="J37" s="25">
        <f t="shared" ref="J37" si="45">H37*E37</f>
        <v>0</v>
      </c>
    </row>
    <row r="38" spans="1:10" s="14" customFormat="1" ht="14.4" x14ac:dyDescent="0.3">
      <c r="A38" s="40">
        <f>A37+1</f>
        <v>17</v>
      </c>
      <c r="B38" s="16"/>
      <c r="C38" s="19" t="s">
        <v>31</v>
      </c>
      <c r="D38" s="29"/>
      <c r="E38" s="29"/>
      <c r="F38" s="15"/>
      <c r="G38" s="6"/>
      <c r="H38" s="26"/>
      <c r="I38" s="26"/>
      <c r="J38" s="26"/>
    </row>
    <row r="39" spans="1:10" s="14" customFormat="1" ht="14.4" x14ac:dyDescent="0.3">
      <c r="A39" s="39">
        <v>17</v>
      </c>
      <c r="B39" s="16" t="s">
        <v>58</v>
      </c>
      <c r="C39" s="19" t="s">
        <v>59</v>
      </c>
      <c r="D39" s="28" t="s">
        <v>23</v>
      </c>
      <c r="E39" s="28">
        <v>1</v>
      </c>
      <c r="F39" s="15"/>
      <c r="G39" s="6"/>
      <c r="H39" s="25">
        <f t="shared" ref="H39" si="46">F39+F39*G39</f>
        <v>0</v>
      </c>
      <c r="I39" s="25">
        <f t="shared" ref="I39" si="47">E39*F39</f>
        <v>0</v>
      </c>
      <c r="J39" s="25">
        <f t="shared" ref="J39" si="48">H39*E39</f>
        <v>0</v>
      </c>
    </row>
    <row r="40" spans="1:10" s="14" customFormat="1" ht="14.4" x14ac:dyDescent="0.3">
      <c r="A40" s="40">
        <f>A39+1</f>
        <v>18</v>
      </c>
      <c r="B40" s="16"/>
      <c r="C40" s="19" t="s">
        <v>31</v>
      </c>
      <c r="D40" s="29"/>
      <c r="E40" s="29"/>
      <c r="F40" s="15"/>
      <c r="G40" s="6"/>
      <c r="H40" s="26"/>
      <c r="I40" s="26"/>
      <c r="J40" s="26"/>
    </row>
    <row r="41" spans="1:10" s="14" customFormat="1" ht="14.4" x14ac:dyDescent="0.3">
      <c r="A41" s="39">
        <v>18</v>
      </c>
      <c r="B41" s="16" t="s">
        <v>60</v>
      </c>
      <c r="C41" s="19" t="s">
        <v>61</v>
      </c>
      <c r="D41" s="28" t="s">
        <v>16</v>
      </c>
      <c r="E41" s="28">
        <v>1</v>
      </c>
      <c r="F41" s="15"/>
      <c r="G41" s="6"/>
      <c r="H41" s="25">
        <f t="shared" ref="H41" si="49">F41+F41*G41</f>
        <v>0</v>
      </c>
      <c r="I41" s="25">
        <f t="shared" ref="I41" si="50">E41*F41</f>
        <v>0</v>
      </c>
      <c r="J41" s="25">
        <f t="shared" ref="J41" si="51">H41*E41</f>
        <v>0</v>
      </c>
    </row>
    <row r="42" spans="1:10" s="14" customFormat="1" ht="14.4" x14ac:dyDescent="0.3">
      <c r="A42" s="40">
        <f>A41+1</f>
        <v>19</v>
      </c>
      <c r="B42" s="16"/>
      <c r="C42" s="19" t="s">
        <v>31</v>
      </c>
      <c r="D42" s="29"/>
      <c r="E42" s="29"/>
      <c r="F42" s="15"/>
      <c r="G42" s="6"/>
      <c r="H42" s="26"/>
      <c r="I42" s="26"/>
      <c r="J42" s="26"/>
    </row>
    <row r="43" spans="1:10" s="14" customFormat="1" ht="14.4" x14ac:dyDescent="0.3">
      <c r="A43" s="39">
        <v>19</v>
      </c>
      <c r="B43" s="16" t="s">
        <v>62</v>
      </c>
      <c r="C43" s="19" t="s">
        <v>63</v>
      </c>
      <c r="D43" s="28" t="s">
        <v>197</v>
      </c>
      <c r="E43" s="28">
        <v>1</v>
      </c>
      <c r="F43" s="15"/>
      <c r="G43" s="6"/>
      <c r="H43" s="25">
        <f t="shared" ref="H43" si="52">F43+F43*G43</f>
        <v>0</v>
      </c>
      <c r="I43" s="25">
        <f t="shared" ref="I43" si="53">E43*F43</f>
        <v>0</v>
      </c>
      <c r="J43" s="25">
        <f t="shared" ref="J43" si="54">H43*E43</f>
        <v>0</v>
      </c>
    </row>
    <row r="44" spans="1:10" s="14" customFormat="1" ht="14.4" x14ac:dyDescent="0.3">
      <c r="A44" s="40">
        <f>A43+1</f>
        <v>20</v>
      </c>
      <c r="B44" s="16"/>
      <c r="C44" s="19" t="s">
        <v>31</v>
      </c>
      <c r="D44" s="29"/>
      <c r="E44" s="29"/>
      <c r="F44" s="15"/>
      <c r="G44" s="6"/>
      <c r="H44" s="26"/>
      <c r="I44" s="26"/>
      <c r="J44" s="26"/>
    </row>
    <row r="45" spans="1:10" s="14" customFormat="1" ht="14.4" x14ac:dyDescent="0.3">
      <c r="A45" s="39">
        <v>20</v>
      </c>
      <c r="B45" s="16" t="s">
        <v>64</v>
      </c>
      <c r="C45" s="19" t="s">
        <v>65</v>
      </c>
      <c r="D45" s="28" t="s">
        <v>30</v>
      </c>
      <c r="E45" s="28">
        <v>1</v>
      </c>
      <c r="F45" s="15"/>
      <c r="G45" s="6"/>
      <c r="H45" s="25">
        <f t="shared" ref="H45" si="55">F45+F45*G45</f>
        <v>0</v>
      </c>
      <c r="I45" s="25">
        <f t="shared" ref="I45" si="56">E45*F45</f>
        <v>0</v>
      </c>
      <c r="J45" s="25">
        <f t="shared" ref="J45" si="57">H45*E45</f>
        <v>0</v>
      </c>
    </row>
    <row r="46" spans="1:10" s="14" customFormat="1" ht="14.4" x14ac:dyDescent="0.3">
      <c r="A46" s="40">
        <f>A45+1</f>
        <v>21</v>
      </c>
      <c r="B46" s="16"/>
      <c r="C46" s="19" t="s">
        <v>31</v>
      </c>
      <c r="D46" s="29"/>
      <c r="E46" s="29"/>
      <c r="F46" s="15"/>
      <c r="G46" s="6"/>
      <c r="H46" s="26"/>
      <c r="I46" s="26"/>
      <c r="J46" s="26"/>
    </row>
    <row r="47" spans="1:10" s="14" customFormat="1" ht="14.4" x14ac:dyDescent="0.3">
      <c r="A47" s="39">
        <v>21</v>
      </c>
      <c r="B47" s="16" t="s">
        <v>66</v>
      </c>
      <c r="C47" s="19" t="s">
        <v>67</v>
      </c>
      <c r="D47" s="28" t="s">
        <v>21</v>
      </c>
      <c r="E47" s="28">
        <v>1</v>
      </c>
      <c r="F47" s="15"/>
      <c r="G47" s="6"/>
      <c r="H47" s="25">
        <f t="shared" ref="H47" si="58">F47+F47*G47</f>
        <v>0</v>
      </c>
      <c r="I47" s="25">
        <f t="shared" ref="I47" si="59">E47*F47</f>
        <v>0</v>
      </c>
      <c r="J47" s="25">
        <f t="shared" ref="J47" si="60">H47*E47</f>
        <v>0</v>
      </c>
    </row>
    <row r="48" spans="1:10" s="14" customFormat="1" ht="14.4" x14ac:dyDescent="0.3">
      <c r="A48" s="40">
        <f>A47+1</f>
        <v>22</v>
      </c>
      <c r="B48" s="16"/>
      <c r="C48" s="19" t="s">
        <v>31</v>
      </c>
      <c r="D48" s="29"/>
      <c r="E48" s="29"/>
      <c r="F48" s="15"/>
      <c r="G48" s="6"/>
      <c r="H48" s="26"/>
      <c r="I48" s="26"/>
      <c r="J48" s="26"/>
    </row>
    <row r="49" spans="1:10" s="14" customFormat="1" ht="14.4" x14ac:dyDescent="0.3">
      <c r="A49" s="39">
        <v>22</v>
      </c>
      <c r="B49" s="16" t="s">
        <v>68</v>
      </c>
      <c r="C49" s="19" t="s">
        <v>69</v>
      </c>
      <c r="D49" s="28" t="s">
        <v>28</v>
      </c>
      <c r="E49" s="28">
        <v>1</v>
      </c>
      <c r="F49" s="15"/>
      <c r="G49" s="6"/>
      <c r="H49" s="25">
        <f t="shared" ref="H49" si="61">F49+F49*G49</f>
        <v>0</v>
      </c>
      <c r="I49" s="25">
        <f t="shared" ref="I49" si="62">E49*F49</f>
        <v>0</v>
      </c>
      <c r="J49" s="25">
        <f t="shared" ref="J49" si="63">H49*E49</f>
        <v>0</v>
      </c>
    </row>
    <row r="50" spans="1:10" s="14" customFormat="1" ht="14.4" x14ac:dyDescent="0.3">
      <c r="A50" s="40">
        <f>A49+1</f>
        <v>23</v>
      </c>
      <c r="B50" s="16"/>
      <c r="C50" s="19" t="s">
        <v>31</v>
      </c>
      <c r="D50" s="29"/>
      <c r="E50" s="29"/>
      <c r="F50" s="15"/>
      <c r="G50" s="6"/>
      <c r="H50" s="26"/>
      <c r="I50" s="26"/>
      <c r="J50" s="26"/>
    </row>
    <row r="51" spans="1:10" s="14" customFormat="1" ht="14.4" x14ac:dyDescent="0.3">
      <c r="A51" s="39">
        <v>23</v>
      </c>
      <c r="B51" s="16" t="s">
        <v>70</v>
      </c>
      <c r="C51" s="19" t="s">
        <v>71</v>
      </c>
      <c r="D51" s="28" t="s">
        <v>25</v>
      </c>
      <c r="E51" s="28">
        <v>1</v>
      </c>
      <c r="F51" s="15"/>
      <c r="G51" s="6"/>
      <c r="H51" s="25">
        <f t="shared" ref="H51" si="64">F51+F51*G51</f>
        <v>0</v>
      </c>
      <c r="I51" s="25">
        <f t="shared" ref="I51" si="65">E51*F51</f>
        <v>0</v>
      </c>
      <c r="J51" s="25">
        <f t="shared" ref="J51" si="66">H51*E51</f>
        <v>0</v>
      </c>
    </row>
    <row r="52" spans="1:10" s="14" customFormat="1" ht="14.4" x14ac:dyDescent="0.3">
      <c r="A52" s="40">
        <f>A51+1</f>
        <v>24</v>
      </c>
      <c r="B52" s="16"/>
      <c r="C52" s="19" t="s">
        <v>31</v>
      </c>
      <c r="D52" s="29"/>
      <c r="E52" s="29"/>
      <c r="F52" s="15"/>
      <c r="G52" s="6"/>
      <c r="H52" s="26"/>
      <c r="I52" s="26"/>
      <c r="J52" s="26"/>
    </row>
    <row r="53" spans="1:10" s="14" customFormat="1" ht="14.4" x14ac:dyDescent="0.3">
      <c r="A53" s="39">
        <v>24</v>
      </c>
      <c r="B53" s="16" t="s">
        <v>72</v>
      </c>
      <c r="C53" s="19" t="s">
        <v>71</v>
      </c>
      <c r="D53" s="28" t="s">
        <v>25</v>
      </c>
      <c r="E53" s="28">
        <v>1</v>
      </c>
      <c r="F53" s="15"/>
      <c r="G53" s="6"/>
      <c r="H53" s="25">
        <f t="shared" ref="H53" si="67">F53+F53*G53</f>
        <v>0</v>
      </c>
      <c r="I53" s="25">
        <f t="shared" ref="I53" si="68">E53*F53</f>
        <v>0</v>
      </c>
      <c r="J53" s="25">
        <f t="shared" ref="J53" si="69">H53*E53</f>
        <v>0</v>
      </c>
    </row>
    <row r="54" spans="1:10" s="14" customFormat="1" ht="14.4" x14ac:dyDescent="0.3">
      <c r="A54" s="40">
        <f>A53+1</f>
        <v>25</v>
      </c>
      <c r="B54" s="16"/>
      <c r="C54" s="19" t="s">
        <v>31</v>
      </c>
      <c r="D54" s="29"/>
      <c r="E54" s="29"/>
      <c r="F54" s="15"/>
      <c r="G54" s="6"/>
      <c r="H54" s="26"/>
      <c r="I54" s="26"/>
      <c r="J54" s="26"/>
    </row>
    <row r="55" spans="1:10" s="14" customFormat="1" ht="14.4" x14ac:dyDescent="0.3">
      <c r="A55" s="39">
        <v>25</v>
      </c>
      <c r="B55" s="16" t="s">
        <v>73</v>
      </c>
      <c r="C55" s="19" t="s">
        <v>74</v>
      </c>
      <c r="D55" s="28" t="s">
        <v>23</v>
      </c>
      <c r="E55" s="28">
        <v>1</v>
      </c>
      <c r="F55" s="15"/>
      <c r="G55" s="6"/>
      <c r="H55" s="25">
        <f t="shared" ref="H55" si="70">F55+F55*G55</f>
        <v>0</v>
      </c>
      <c r="I55" s="25">
        <f t="shared" ref="I55" si="71">E55*F55</f>
        <v>0</v>
      </c>
      <c r="J55" s="25">
        <f t="shared" ref="J55" si="72">H55*E55</f>
        <v>0</v>
      </c>
    </row>
    <row r="56" spans="1:10" s="14" customFormat="1" ht="14.4" x14ac:dyDescent="0.3">
      <c r="A56" s="40">
        <f>A55+1</f>
        <v>26</v>
      </c>
      <c r="B56" s="16"/>
      <c r="C56" s="19" t="s">
        <v>31</v>
      </c>
      <c r="D56" s="29"/>
      <c r="E56" s="29"/>
      <c r="F56" s="15"/>
      <c r="G56" s="6"/>
      <c r="H56" s="26"/>
      <c r="I56" s="26"/>
      <c r="J56" s="26"/>
    </row>
    <row r="57" spans="1:10" s="14" customFormat="1" ht="14.4" x14ac:dyDescent="0.3">
      <c r="A57" s="39">
        <v>26</v>
      </c>
      <c r="B57" s="16" t="s">
        <v>75</v>
      </c>
      <c r="C57" s="19" t="s">
        <v>76</v>
      </c>
      <c r="D57" s="28" t="s">
        <v>199</v>
      </c>
      <c r="E57" s="28">
        <v>1</v>
      </c>
      <c r="F57" s="15"/>
      <c r="G57" s="6"/>
      <c r="H57" s="25">
        <f t="shared" ref="H57" si="73">F57+F57*G57</f>
        <v>0</v>
      </c>
      <c r="I57" s="25">
        <f t="shared" ref="I57" si="74">E57*F57</f>
        <v>0</v>
      </c>
      <c r="J57" s="25">
        <f t="shared" ref="J57" si="75">H57*E57</f>
        <v>0</v>
      </c>
    </row>
    <row r="58" spans="1:10" s="14" customFormat="1" ht="14.4" x14ac:dyDescent="0.3">
      <c r="A58" s="40">
        <f>A57+1</f>
        <v>27</v>
      </c>
      <c r="B58" s="16"/>
      <c r="C58" s="19" t="s">
        <v>31</v>
      </c>
      <c r="D58" s="29"/>
      <c r="E58" s="29"/>
      <c r="F58" s="15"/>
      <c r="G58" s="6"/>
      <c r="H58" s="26"/>
      <c r="I58" s="26"/>
      <c r="J58" s="26"/>
    </row>
    <row r="59" spans="1:10" s="14" customFormat="1" ht="14.4" x14ac:dyDescent="0.3">
      <c r="A59" s="39">
        <v>27</v>
      </c>
      <c r="B59" s="16" t="s">
        <v>77</v>
      </c>
      <c r="C59" s="19" t="s">
        <v>78</v>
      </c>
      <c r="D59" s="28" t="s">
        <v>22</v>
      </c>
      <c r="E59" s="28">
        <v>1</v>
      </c>
      <c r="F59" s="15"/>
      <c r="G59" s="6"/>
      <c r="H59" s="25">
        <f t="shared" ref="H59" si="76">F59+F59*G59</f>
        <v>0</v>
      </c>
      <c r="I59" s="25">
        <f t="shared" ref="I59" si="77">E59*F59</f>
        <v>0</v>
      </c>
      <c r="J59" s="25">
        <f t="shared" ref="J59" si="78">H59*E59</f>
        <v>0</v>
      </c>
    </row>
    <row r="60" spans="1:10" s="14" customFormat="1" ht="14.4" x14ac:dyDescent="0.3">
      <c r="A60" s="40">
        <f>A59+1</f>
        <v>28</v>
      </c>
      <c r="B60" s="16"/>
      <c r="C60" s="19" t="s">
        <v>31</v>
      </c>
      <c r="D60" s="29"/>
      <c r="E60" s="29"/>
      <c r="F60" s="15"/>
      <c r="G60" s="6"/>
      <c r="H60" s="26"/>
      <c r="I60" s="26"/>
      <c r="J60" s="26"/>
    </row>
    <row r="61" spans="1:10" s="14" customFormat="1" ht="14.4" x14ac:dyDescent="0.3">
      <c r="A61" s="39">
        <v>28</v>
      </c>
      <c r="B61" s="16" t="s">
        <v>79</v>
      </c>
      <c r="C61" s="19" t="s">
        <v>80</v>
      </c>
      <c r="D61" s="28" t="s">
        <v>20</v>
      </c>
      <c r="E61" s="28">
        <v>1</v>
      </c>
      <c r="F61" s="15"/>
      <c r="G61" s="6"/>
      <c r="H61" s="25">
        <f t="shared" ref="H61" si="79">F61+F61*G61</f>
        <v>0</v>
      </c>
      <c r="I61" s="25">
        <f t="shared" ref="I61" si="80">E61*F61</f>
        <v>0</v>
      </c>
      <c r="J61" s="25">
        <f t="shared" ref="J61" si="81">H61*E61</f>
        <v>0</v>
      </c>
    </row>
    <row r="62" spans="1:10" s="14" customFormat="1" ht="14.4" x14ac:dyDescent="0.3">
      <c r="A62" s="40">
        <f>A61+1</f>
        <v>29</v>
      </c>
      <c r="B62" s="16"/>
      <c r="C62" s="19" t="s">
        <v>31</v>
      </c>
      <c r="D62" s="29"/>
      <c r="E62" s="29"/>
      <c r="F62" s="15"/>
      <c r="G62" s="6"/>
      <c r="H62" s="26"/>
      <c r="I62" s="26"/>
      <c r="J62" s="26"/>
    </row>
    <row r="63" spans="1:10" s="14" customFormat="1" ht="14.4" x14ac:dyDescent="0.3">
      <c r="A63" s="39">
        <v>29</v>
      </c>
      <c r="B63" s="16" t="s">
        <v>81</v>
      </c>
      <c r="C63" s="19" t="s">
        <v>82</v>
      </c>
      <c r="D63" s="28" t="s">
        <v>21</v>
      </c>
      <c r="E63" s="28">
        <v>1</v>
      </c>
      <c r="F63" s="15"/>
      <c r="G63" s="6"/>
      <c r="H63" s="25">
        <f t="shared" ref="H63" si="82">F63+F63*G63</f>
        <v>0</v>
      </c>
      <c r="I63" s="25">
        <f t="shared" ref="I63" si="83">E63*F63</f>
        <v>0</v>
      </c>
      <c r="J63" s="25">
        <f t="shared" ref="J63" si="84">H63*E63</f>
        <v>0</v>
      </c>
    </row>
    <row r="64" spans="1:10" s="14" customFormat="1" ht="14.4" x14ac:dyDescent="0.3">
      <c r="A64" s="40">
        <f>A63+1</f>
        <v>30</v>
      </c>
      <c r="B64" s="16"/>
      <c r="C64" s="19" t="s">
        <v>31</v>
      </c>
      <c r="D64" s="29"/>
      <c r="E64" s="29"/>
      <c r="F64" s="15"/>
      <c r="G64" s="6"/>
      <c r="H64" s="26"/>
      <c r="I64" s="26"/>
      <c r="J64" s="26"/>
    </row>
    <row r="65" spans="1:10" s="14" customFormat="1" ht="14.4" x14ac:dyDescent="0.3">
      <c r="A65" s="39">
        <v>30</v>
      </c>
      <c r="B65" s="16" t="s">
        <v>83</v>
      </c>
      <c r="C65" s="19" t="s">
        <v>84</v>
      </c>
      <c r="D65" s="28" t="s">
        <v>22</v>
      </c>
      <c r="E65" s="28">
        <v>1</v>
      </c>
      <c r="F65" s="15"/>
      <c r="G65" s="6"/>
      <c r="H65" s="25">
        <f t="shared" ref="H65" si="85">F65+F65*G65</f>
        <v>0</v>
      </c>
      <c r="I65" s="25">
        <f t="shared" ref="I65" si="86">E65*F65</f>
        <v>0</v>
      </c>
      <c r="J65" s="25">
        <f t="shared" ref="J65" si="87">H65*E65</f>
        <v>0</v>
      </c>
    </row>
    <row r="66" spans="1:10" s="14" customFormat="1" ht="14.4" x14ac:dyDescent="0.3">
      <c r="A66" s="40">
        <f>A65+1</f>
        <v>31</v>
      </c>
      <c r="B66" s="16"/>
      <c r="C66" s="19" t="s">
        <v>31</v>
      </c>
      <c r="D66" s="29"/>
      <c r="E66" s="29"/>
      <c r="F66" s="15"/>
      <c r="G66" s="6"/>
      <c r="H66" s="26"/>
      <c r="I66" s="26"/>
      <c r="J66" s="26"/>
    </row>
    <row r="67" spans="1:10" s="14" customFormat="1" ht="14.4" x14ac:dyDescent="0.3">
      <c r="A67" s="39">
        <v>31</v>
      </c>
      <c r="B67" s="16" t="s">
        <v>85</v>
      </c>
      <c r="C67" s="19" t="s">
        <v>86</v>
      </c>
      <c r="D67" s="28" t="s">
        <v>22</v>
      </c>
      <c r="E67" s="28">
        <v>1</v>
      </c>
      <c r="F67" s="15"/>
      <c r="G67" s="6"/>
      <c r="H67" s="25">
        <f t="shared" ref="H67" si="88">F67+F67*G67</f>
        <v>0</v>
      </c>
      <c r="I67" s="25">
        <f t="shared" ref="I67" si="89">E67*F67</f>
        <v>0</v>
      </c>
      <c r="J67" s="25">
        <f t="shared" ref="J67" si="90">H67*E67</f>
        <v>0</v>
      </c>
    </row>
    <row r="68" spans="1:10" s="14" customFormat="1" ht="14.4" x14ac:dyDescent="0.3">
      <c r="A68" s="40">
        <f>A67+1</f>
        <v>32</v>
      </c>
      <c r="B68" s="16"/>
      <c r="C68" s="19" t="s">
        <v>31</v>
      </c>
      <c r="D68" s="29"/>
      <c r="E68" s="29"/>
      <c r="F68" s="15"/>
      <c r="G68" s="6"/>
      <c r="H68" s="26"/>
      <c r="I68" s="26"/>
      <c r="J68" s="26"/>
    </row>
    <row r="69" spans="1:10" s="14" customFormat="1" ht="14.4" x14ac:dyDescent="0.3">
      <c r="A69" s="39">
        <v>32</v>
      </c>
      <c r="B69" s="16" t="s">
        <v>87</v>
      </c>
      <c r="C69" s="19" t="s">
        <v>88</v>
      </c>
      <c r="D69" s="28" t="s">
        <v>198</v>
      </c>
      <c r="E69" s="28">
        <v>1</v>
      </c>
      <c r="F69" s="15"/>
      <c r="G69" s="6"/>
      <c r="H69" s="25">
        <f t="shared" ref="H69" si="91">F69+F69*G69</f>
        <v>0</v>
      </c>
      <c r="I69" s="25">
        <f t="shared" ref="I69" si="92">E69*F69</f>
        <v>0</v>
      </c>
      <c r="J69" s="25">
        <f t="shared" ref="J69" si="93">H69*E69</f>
        <v>0</v>
      </c>
    </row>
    <row r="70" spans="1:10" s="14" customFormat="1" ht="14.4" x14ac:dyDescent="0.3">
      <c r="A70" s="40">
        <f>A69+1</f>
        <v>33</v>
      </c>
      <c r="B70" s="16"/>
      <c r="C70" s="19" t="s">
        <v>31</v>
      </c>
      <c r="D70" s="29"/>
      <c r="E70" s="29"/>
      <c r="F70" s="15"/>
      <c r="G70" s="6"/>
      <c r="H70" s="26"/>
      <c r="I70" s="26"/>
      <c r="J70" s="26"/>
    </row>
    <row r="71" spans="1:10" s="14" customFormat="1" ht="14.4" x14ac:dyDescent="0.3">
      <c r="A71" s="39">
        <v>33</v>
      </c>
      <c r="B71" s="16" t="s">
        <v>89</v>
      </c>
      <c r="C71" s="19" t="s">
        <v>90</v>
      </c>
      <c r="D71" s="28" t="s">
        <v>197</v>
      </c>
      <c r="E71" s="28">
        <v>1</v>
      </c>
      <c r="F71" s="15"/>
      <c r="G71" s="6"/>
      <c r="H71" s="25">
        <f t="shared" ref="H71" si="94">F71+F71*G71</f>
        <v>0</v>
      </c>
      <c r="I71" s="25">
        <f t="shared" ref="I71" si="95">E71*F71</f>
        <v>0</v>
      </c>
      <c r="J71" s="25">
        <f t="shared" ref="J71" si="96">H71*E71</f>
        <v>0</v>
      </c>
    </row>
    <row r="72" spans="1:10" s="14" customFormat="1" ht="14.4" x14ac:dyDescent="0.3">
      <c r="A72" s="40">
        <f>A71+1</f>
        <v>34</v>
      </c>
      <c r="B72" s="16"/>
      <c r="C72" s="19" t="s">
        <v>31</v>
      </c>
      <c r="D72" s="29"/>
      <c r="E72" s="29"/>
      <c r="F72" s="15"/>
      <c r="G72" s="6"/>
      <c r="H72" s="26"/>
      <c r="I72" s="26"/>
      <c r="J72" s="26"/>
    </row>
    <row r="73" spans="1:10" s="14" customFormat="1" ht="14.4" x14ac:dyDescent="0.3">
      <c r="A73" s="39">
        <v>34</v>
      </c>
      <c r="B73" s="16" t="s">
        <v>91</v>
      </c>
      <c r="C73" s="19" t="s">
        <v>92</v>
      </c>
      <c r="D73" s="28" t="s">
        <v>16</v>
      </c>
      <c r="E73" s="28">
        <v>1</v>
      </c>
      <c r="F73" s="15"/>
      <c r="G73" s="6"/>
      <c r="H73" s="25">
        <f t="shared" ref="H73" si="97">F73+F73*G73</f>
        <v>0</v>
      </c>
      <c r="I73" s="25">
        <f t="shared" ref="I73" si="98">E73*F73</f>
        <v>0</v>
      </c>
      <c r="J73" s="25">
        <f t="shared" ref="J73" si="99">H73*E73</f>
        <v>0</v>
      </c>
    </row>
    <row r="74" spans="1:10" s="14" customFormat="1" ht="14.4" x14ac:dyDescent="0.3">
      <c r="A74" s="40">
        <f>A73+1</f>
        <v>35</v>
      </c>
      <c r="B74" s="16"/>
      <c r="C74" s="19" t="s">
        <v>31</v>
      </c>
      <c r="D74" s="29"/>
      <c r="E74" s="29"/>
      <c r="F74" s="15"/>
      <c r="G74" s="6"/>
      <c r="H74" s="26"/>
      <c r="I74" s="26"/>
      <c r="J74" s="26"/>
    </row>
    <row r="75" spans="1:10" s="14" customFormat="1" ht="14.4" x14ac:dyDescent="0.3">
      <c r="A75" s="39">
        <v>35</v>
      </c>
      <c r="B75" s="16" t="s">
        <v>93</v>
      </c>
      <c r="C75" s="19" t="s">
        <v>94</v>
      </c>
      <c r="D75" s="28" t="s">
        <v>21</v>
      </c>
      <c r="E75" s="28">
        <v>1</v>
      </c>
      <c r="F75" s="15"/>
      <c r="G75" s="6"/>
      <c r="H75" s="25">
        <f t="shared" ref="H75" si="100">F75+F75*G75</f>
        <v>0</v>
      </c>
      <c r="I75" s="25">
        <f t="shared" ref="I75" si="101">E75*F75</f>
        <v>0</v>
      </c>
      <c r="J75" s="25">
        <f t="shared" ref="J75" si="102">H75*E75</f>
        <v>0</v>
      </c>
    </row>
    <row r="76" spans="1:10" s="14" customFormat="1" ht="14.4" x14ac:dyDescent="0.3">
      <c r="A76" s="40">
        <f>A75+1</f>
        <v>36</v>
      </c>
      <c r="B76" s="16"/>
      <c r="C76" s="19" t="s">
        <v>31</v>
      </c>
      <c r="D76" s="29"/>
      <c r="E76" s="29"/>
      <c r="F76" s="15"/>
      <c r="G76" s="6"/>
      <c r="H76" s="26"/>
      <c r="I76" s="26"/>
      <c r="J76" s="26"/>
    </row>
    <row r="77" spans="1:10" s="14" customFormat="1" ht="14.4" x14ac:dyDescent="0.3">
      <c r="A77" s="39">
        <v>36</v>
      </c>
      <c r="B77" s="16" t="s">
        <v>95</v>
      </c>
      <c r="C77" s="19" t="s">
        <v>96</v>
      </c>
      <c r="D77" s="28" t="s">
        <v>25</v>
      </c>
      <c r="E77" s="28">
        <v>1</v>
      </c>
      <c r="F77" s="15"/>
      <c r="G77" s="6"/>
      <c r="H77" s="25">
        <f t="shared" ref="H77" si="103">F77+F77*G77</f>
        <v>0</v>
      </c>
      <c r="I77" s="25">
        <f t="shared" ref="I77" si="104">E77*F77</f>
        <v>0</v>
      </c>
      <c r="J77" s="25">
        <f t="shared" ref="J77" si="105">H77*E77</f>
        <v>0</v>
      </c>
    </row>
    <row r="78" spans="1:10" s="14" customFormat="1" ht="14.4" x14ac:dyDescent="0.3">
      <c r="A78" s="40">
        <f>A77+1</f>
        <v>37</v>
      </c>
      <c r="B78" s="16"/>
      <c r="C78" s="19" t="s">
        <v>31</v>
      </c>
      <c r="D78" s="29"/>
      <c r="E78" s="29"/>
      <c r="F78" s="15"/>
      <c r="G78" s="6"/>
      <c r="H78" s="26"/>
      <c r="I78" s="26"/>
      <c r="J78" s="26"/>
    </row>
    <row r="79" spans="1:10" s="14" customFormat="1" ht="14.4" x14ac:dyDescent="0.3">
      <c r="A79" s="39">
        <v>37</v>
      </c>
      <c r="B79" s="16">
        <v>10047001</v>
      </c>
      <c r="C79" s="19" t="s">
        <v>97</v>
      </c>
      <c r="D79" s="28" t="s">
        <v>200</v>
      </c>
      <c r="E79" s="28">
        <v>1</v>
      </c>
      <c r="F79" s="15"/>
      <c r="G79" s="6"/>
      <c r="H79" s="25">
        <f t="shared" ref="H79" si="106">F79+F79*G79</f>
        <v>0</v>
      </c>
      <c r="I79" s="25">
        <f t="shared" ref="I79" si="107">E79*F79</f>
        <v>0</v>
      </c>
      <c r="J79" s="25">
        <f t="shared" ref="J79" si="108">H79*E79</f>
        <v>0</v>
      </c>
    </row>
    <row r="80" spans="1:10" s="14" customFormat="1" ht="14.4" x14ac:dyDescent="0.3">
      <c r="A80" s="40">
        <f>A79+1</f>
        <v>38</v>
      </c>
      <c r="B80" s="16"/>
      <c r="C80" s="19" t="s">
        <v>31</v>
      </c>
      <c r="D80" s="29"/>
      <c r="E80" s="29"/>
      <c r="F80" s="15"/>
      <c r="G80" s="6"/>
      <c r="H80" s="26"/>
      <c r="I80" s="26"/>
      <c r="J80" s="26"/>
    </row>
    <row r="81" spans="1:10" s="14" customFormat="1" ht="14.4" x14ac:dyDescent="0.3">
      <c r="A81" s="39">
        <v>38</v>
      </c>
      <c r="B81" s="16" t="s">
        <v>98</v>
      </c>
      <c r="C81" s="19" t="s">
        <v>99</v>
      </c>
      <c r="D81" s="28" t="s">
        <v>197</v>
      </c>
      <c r="E81" s="28">
        <v>1</v>
      </c>
      <c r="F81" s="15"/>
      <c r="G81" s="6"/>
      <c r="H81" s="25">
        <f t="shared" ref="H81" si="109">F81+F81*G81</f>
        <v>0</v>
      </c>
      <c r="I81" s="25">
        <f t="shared" ref="I81" si="110">E81*F81</f>
        <v>0</v>
      </c>
      <c r="J81" s="25">
        <f t="shared" ref="J81" si="111">H81*E81</f>
        <v>0</v>
      </c>
    </row>
    <row r="82" spans="1:10" s="14" customFormat="1" ht="14.4" x14ac:dyDescent="0.3">
      <c r="A82" s="40">
        <f>A81+1</f>
        <v>39</v>
      </c>
      <c r="B82" s="16"/>
      <c r="C82" s="19" t="s">
        <v>31</v>
      </c>
      <c r="D82" s="29"/>
      <c r="E82" s="29"/>
      <c r="F82" s="15"/>
      <c r="G82" s="6"/>
      <c r="H82" s="26"/>
      <c r="I82" s="26"/>
      <c r="J82" s="26"/>
    </row>
    <row r="83" spans="1:10" s="14" customFormat="1" ht="14.4" x14ac:dyDescent="0.3">
      <c r="A83" s="39">
        <v>39</v>
      </c>
      <c r="B83" s="16" t="s">
        <v>100</v>
      </c>
      <c r="C83" s="19" t="s">
        <v>101</v>
      </c>
      <c r="D83" s="28" t="s">
        <v>29</v>
      </c>
      <c r="E83" s="28">
        <v>1</v>
      </c>
      <c r="F83" s="15"/>
      <c r="G83" s="6"/>
      <c r="H83" s="25">
        <f t="shared" ref="H83" si="112">F83+F83*G83</f>
        <v>0</v>
      </c>
      <c r="I83" s="25">
        <f t="shared" ref="I83" si="113">E83*F83</f>
        <v>0</v>
      </c>
      <c r="J83" s="25">
        <f t="shared" ref="J83" si="114">H83*E83</f>
        <v>0</v>
      </c>
    </row>
    <row r="84" spans="1:10" s="14" customFormat="1" ht="14.4" x14ac:dyDescent="0.3">
      <c r="A84" s="40">
        <f>A83+1</f>
        <v>40</v>
      </c>
      <c r="B84" s="16"/>
      <c r="C84" s="19" t="s">
        <v>31</v>
      </c>
      <c r="D84" s="29"/>
      <c r="E84" s="29"/>
      <c r="F84" s="15"/>
      <c r="G84" s="6"/>
      <c r="H84" s="26"/>
      <c r="I84" s="26"/>
      <c r="J84" s="26"/>
    </row>
    <row r="85" spans="1:10" s="14" customFormat="1" ht="14.4" x14ac:dyDescent="0.3">
      <c r="A85" s="39">
        <v>40</v>
      </c>
      <c r="B85" s="16" t="s">
        <v>102</v>
      </c>
      <c r="C85" s="19" t="s">
        <v>103</v>
      </c>
      <c r="D85" s="28" t="s">
        <v>209</v>
      </c>
      <c r="E85" s="28">
        <v>1</v>
      </c>
      <c r="F85" s="15"/>
      <c r="G85" s="6"/>
      <c r="H85" s="25">
        <f t="shared" ref="H85" si="115">F85+F85*G85</f>
        <v>0</v>
      </c>
      <c r="I85" s="25">
        <f t="shared" ref="I85" si="116">E85*F85</f>
        <v>0</v>
      </c>
      <c r="J85" s="25">
        <f t="shared" ref="J85" si="117">H85*E85</f>
        <v>0</v>
      </c>
    </row>
    <row r="86" spans="1:10" s="14" customFormat="1" ht="14.4" x14ac:dyDescent="0.3">
      <c r="A86" s="40">
        <f>A85+1</f>
        <v>41</v>
      </c>
      <c r="B86" s="16"/>
      <c r="C86" s="19" t="s">
        <v>31</v>
      </c>
      <c r="D86" s="29"/>
      <c r="E86" s="29"/>
      <c r="F86" s="15"/>
      <c r="G86" s="6"/>
      <c r="H86" s="26"/>
      <c r="I86" s="26"/>
      <c r="J86" s="26"/>
    </row>
    <row r="87" spans="1:10" s="14" customFormat="1" ht="14.4" x14ac:dyDescent="0.3">
      <c r="A87" s="39">
        <v>41</v>
      </c>
      <c r="B87" s="16" t="s">
        <v>104</v>
      </c>
      <c r="C87" s="19" t="s">
        <v>103</v>
      </c>
      <c r="D87" s="28" t="s">
        <v>210</v>
      </c>
      <c r="E87" s="28">
        <v>1</v>
      </c>
      <c r="F87" s="15"/>
      <c r="G87" s="6"/>
      <c r="H87" s="25">
        <f t="shared" ref="H87" si="118">F87+F87*G87</f>
        <v>0</v>
      </c>
      <c r="I87" s="25">
        <f t="shared" ref="I87" si="119">E87*F87</f>
        <v>0</v>
      </c>
      <c r="J87" s="25">
        <f t="shared" ref="J87" si="120">H87*E87</f>
        <v>0</v>
      </c>
    </row>
    <row r="88" spans="1:10" s="14" customFormat="1" ht="14.4" x14ac:dyDescent="0.3">
      <c r="A88" s="40">
        <f>A87+1</f>
        <v>42</v>
      </c>
      <c r="B88" s="16"/>
      <c r="C88" s="19" t="s">
        <v>31</v>
      </c>
      <c r="D88" s="29"/>
      <c r="E88" s="29"/>
      <c r="F88" s="15"/>
      <c r="G88" s="6"/>
      <c r="H88" s="26"/>
      <c r="I88" s="26"/>
      <c r="J88" s="26"/>
    </row>
    <row r="89" spans="1:10" s="14" customFormat="1" ht="14.4" x14ac:dyDescent="0.3">
      <c r="A89" s="39">
        <v>42</v>
      </c>
      <c r="B89" s="16" t="s">
        <v>105</v>
      </c>
      <c r="C89" s="19" t="s">
        <v>106</v>
      </c>
      <c r="D89" s="28" t="s">
        <v>22</v>
      </c>
      <c r="E89" s="28">
        <v>1</v>
      </c>
      <c r="F89" s="15"/>
      <c r="G89" s="6"/>
      <c r="H89" s="25">
        <f t="shared" ref="H89" si="121">F89+F89*G89</f>
        <v>0</v>
      </c>
      <c r="I89" s="25">
        <f t="shared" ref="I89" si="122">E89*F89</f>
        <v>0</v>
      </c>
      <c r="J89" s="25">
        <f t="shared" ref="J89" si="123">H89*E89</f>
        <v>0</v>
      </c>
    </row>
    <row r="90" spans="1:10" s="14" customFormat="1" ht="14.4" x14ac:dyDescent="0.3">
      <c r="A90" s="40">
        <f>A89+1</f>
        <v>43</v>
      </c>
      <c r="B90" s="16"/>
      <c r="C90" s="19" t="s">
        <v>31</v>
      </c>
      <c r="D90" s="29"/>
      <c r="E90" s="29"/>
      <c r="F90" s="15"/>
      <c r="G90" s="6"/>
      <c r="H90" s="26"/>
      <c r="I90" s="26"/>
      <c r="J90" s="26"/>
    </row>
    <row r="91" spans="1:10" s="14" customFormat="1" ht="14.4" x14ac:dyDescent="0.3">
      <c r="A91" s="39">
        <v>43</v>
      </c>
      <c r="B91" s="16">
        <v>10047005</v>
      </c>
      <c r="C91" s="19" t="s">
        <v>107</v>
      </c>
      <c r="D91" s="28" t="s">
        <v>200</v>
      </c>
      <c r="E91" s="28">
        <v>1</v>
      </c>
      <c r="F91" s="15"/>
      <c r="G91" s="6"/>
      <c r="H91" s="25">
        <f t="shared" ref="H91" si="124">F91+F91*G91</f>
        <v>0</v>
      </c>
      <c r="I91" s="25">
        <f t="shared" ref="I91" si="125">E91*F91</f>
        <v>0</v>
      </c>
      <c r="J91" s="25">
        <f t="shared" ref="J91" si="126">H91*E91</f>
        <v>0</v>
      </c>
    </row>
    <row r="92" spans="1:10" s="14" customFormat="1" ht="14.4" x14ac:dyDescent="0.3">
      <c r="A92" s="40">
        <f>A91+1</f>
        <v>44</v>
      </c>
      <c r="B92" s="16"/>
      <c r="C92" s="19" t="s">
        <v>31</v>
      </c>
      <c r="D92" s="29"/>
      <c r="E92" s="29"/>
      <c r="F92" s="15"/>
      <c r="G92" s="6"/>
      <c r="H92" s="26"/>
      <c r="I92" s="26"/>
      <c r="J92" s="26"/>
    </row>
    <row r="93" spans="1:10" s="14" customFormat="1" ht="14.4" x14ac:dyDescent="0.3">
      <c r="A93" s="39">
        <v>44</v>
      </c>
      <c r="B93" s="16" t="s">
        <v>108</v>
      </c>
      <c r="C93" s="19" t="s">
        <v>109</v>
      </c>
      <c r="D93" s="28" t="s">
        <v>201</v>
      </c>
      <c r="E93" s="28">
        <v>1</v>
      </c>
      <c r="F93" s="15"/>
      <c r="G93" s="6"/>
      <c r="H93" s="25">
        <f t="shared" ref="H93" si="127">F93+F93*G93</f>
        <v>0</v>
      </c>
      <c r="I93" s="25">
        <f t="shared" ref="I93" si="128">E93*F93</f>
        <v>0</v>
      </c>
      <c r="J93" s="25">
        <f t="shared" ref="J93" si="129">H93*E93</f>
        <v>0</v>
      </c>
    </row>
    <row r="94" spans="1:10" s="14" customFormat="1" ht="14.4" x14ac:dyDescent="0.3">
      <c r="A94" s="40">
        <f>A93+1</f>
        <v>45</v>
      </c>
      <c r="B94" s="16"/>
      <c r="C94" s="19" t="s">
        <v>31</v>
      </c>
      <c r="D94" s="29"/>
      <c r="E94" s="29"/>
      <c r="F94" s="15"/>
      <c r="G94" s="6"/>
      <c r="H94" s="26"/>
      <c r="I94" s="26"/>
      <c r="J94" s="26"/>
    </row>
    <row r="95" spans="1:10" s="14" customFormat="1" ht="14.4" x14ac:dyDescent="0.3">
      <c r="A95" s="39">
        <v>45</v>
      </c>
      <c r="B95" s="16" t="s">
        <v>110</v>
      </c>
      <c r="C95" s="19" t="s">
        <v>111</v>
      </c>
      <c r="D95" s="28" t="s">
        <v>26</v>
      </c>
      <c r="E95" s="28">
        <v>1</v>
      </c>
      <c r="F95" s="15"/>
      <c r="G95" s="18"/>
      <c r="H95" s="25">
        <f t="shared" ref="H95" si="130">F95+F95*G95</f>
        <v>0</v>
      </c>
      <c r="I95" s="25">
        <f t="shared" ref="I95" si="131">E95*F95</f>
        <v>0</v>
      </c>
      <c r="J95" s="25">
        <f t="shared" ref="J95" si="132">H95*E95</f>
        <v>0</v>
      </c>
    </row>
    <row r="96" spans="1:10" s="14" customFormat="1" ht="14.4" x14ac:dyDescent="0.3">
      <c r="A96" s="40">
        <f>A95+1</f>
        <v>46</v>
      </c>
      <c r="B96" s="16"/>
      <c r="C96" s="19" t="s">
        <v>31</v>
      </c>
      <c r="D96" s="29"/>
      <c r="E96" s="29"/>
      <c r="F96" s="15"/>
      <c r="G96" s="18"/>
      <c r="H96" s="26"/>
      <c r="I96" s="26"/>
      <c r="J96" s="26"/>
    </row>
    <row r="97" spans="1:10" s="14" customFormat="1" ht="14.4" x14ac:dyDescent="0.3">
      <c r="A97" s="39">
        <v>46</v>
      </c>
      <c r="B97" s="16">
        <v>27900.365000000002</v>
      </c>
      <c r="C97" s="19" t="s">
        <v>112</v>
      </c>
      <c r="D97" s="28" t="s">
        <v>201</v>
      </c>
      <c r="E97" s="28">
        <v>1</v>
      </c>
      <c r="F97" s="15"/>
      <c r="G97" s="18"/>
      <c r="H97" s="25">
        <f t="shared" ref="H97" si="133">F97+F97*G97</f>
        <v>0</v>
      </c>
      <c r="I97" s="25">
        <f t="shared" ref="I97" si="134">E97*F97</f>
        <v>0</v>
      </c>
      <c r="J97" s="25">
        <f t="shared" ref="J97" si="135">H97*E97</f>
        <v>0</v>
      </c>
    </row>
    <row r="98" spans="1:10" s="14" customFormat="1" ht="14.4" x14ac:dyDescent="0.3">
      <c r="A98" s="40">
        <f>A97+1</f>
        <v>47</v>
      </c>
      <c r="B98" s="16"/>
      <c r="C98" s="19" t="s">
        <v>31</v>
      </c>
      <c r="D98" s="29"/>
      <c r="E98" s="29"/>
      <c r="F98" s="15"/>
      <c r="G98" s="18"/>
      <c r="H98" s="26"/>
      <c r="I98" s="26"/>
      <c r="J98" s="26"/>
    </row>
    <row r="99" spans="1:10" s="14" customFormat="1" ht="14.4" x14ac:dyDescent="0.3">
      <c r="A99" s="39">
        <v>47</v>
      </c>
      <c r="B99" s="16">
        <v>27831.296999999999</v>
      </c>
      <c r="C99" s="19" t="s">
        <v>113</v>
      </c>
      <c r="D99" s="28" t="s">
        <v>22</v>
      </c>
      <c r="E99" s="28">
        <v>1</v>
      </c>
      <c r="F99" s="15"/>
      <c r="G99" s="18"/>
      <c r="H99" s="25">
        <f t="shared" ref="H99" si="136">F99+F99*G99</f>
        <v>0</v>
      </c>
      <c r="I99" s="25">
        <f t="shared" ref="I99" si="137">E99*F99</f>
        <v>0</v>
      </c>
      <c r="J99" s="25">
        <f t="shared" ref="J99" si="138">H99*E99</f>
        <v>0</v>
      </c>
    </row>
    <row r="100" spans="1:10" s="14" customFormat="1" ht="14.4" x14ac:dyDescent="0.3">
      <c r="A100" s="40">
        <f>A99+1</f>
        <v>48</v>
      </c>
      <c r="B100" s="16"/>
      <c r="C100" s="19" t="s">
        <v>31</v>
      </c>
      <c r="D100" s="29"/>
      <c r="E100" s="29"/>
      <c r="F100" s="15"/>
      <c r="G100" s="18"/>
      <c r="H100" s="26"/>
      <c r="I100" s="26"/>
      <c r="J100" s="26"/>
    </row>
    <row r="101" spans="1:10" s="14" customFormat="1" ht="14.4" x14ac:dyDescent="0.3">
      <c r="A101" s="39">
        <v>48</v>
      </c>
      <c r="B101" s="16">
        <v>396420113</v>
      </c>
      <c r="C101" s="19" t="s">
        <v>114</v>
      </c>
      <c r="D101" s="28" t="s">
        <v>28</v>
      </c>
      <c r="E101" s="28">
        <v>1</v>
      </c>
      <c r="F101" s="15"/>
      <c r="G101" s="18"/>
      <c r="H101" s="25">
        <f t="shared" ref="H101" si="139">F101+F101*G101</f>
        <v>0</v>
      </c>
      <c r="I101" s="25">
        <f t="shared" ref="I101" si="140">E101*F101</f>
        <v>0</v>
      </c>
      <c r="J101" s="25">
        <f t="shared" ref="J101" si="141">H101*E101</f>
        <v>0</v>
      </c>
    </row>
    <row r="102" spans="1:10" s="14" customFormat="1" ht="14.4" x14ac:dyDescent="0.3">
      <c r="A102" s="40">
        <f>A101+1</f>
        <v>49</v>
      </c>
      <c r="B102" s="16"/>
      <c r="C102" s="19" t="s">
        <v>31</v>
      </c>
      <c r="D102" s="29"/>
      <c r="E102" s="29"/>
      <c r="F102" s="15"/>
      <c r="G102" s="18"/>
      <c r="H102" s="26"/>
      <c r="I102" s="26"/>
      <c r="J102" s="26"/>
    </row>
    <row r="103" spans="1:10" s="14" customFormat="1" ht="14.4" x14ac:dyDescent="0.3">
      <c r="A103" s="39">
        <v>49</v>
      </c>
      <c r="B103" s="16" t="s">
        <v>115</v>
      </c>
      <c r="C103" s="19" t="s">
        <v>116</v>
      </c>
      <c r="D103" s="28" t="s">
        <v>202</v>
      </c>
      <c r="E103" s="28">
        <v>1</v>
      </c>
      <c r="F103" s="15"/>
      <c r="G103" s="18"/>
      <c r="H103" s="25">
        <f t="shared" ref="H103" si="142">F103+F103*G103</f>
        <v>0</v>
      </c>
      <c r="I103" s="25">
        <f t="shared" ref="I103" si="143">E103*F103</f>
        <v>0</v>
      </c>
      <c r="J103" s="25">
        <f t="shared" ref="J103" si="144">H103*E103</f>
        <v>0</v>
      </c>
    </row>
    <row r="104" spans="1:10" s="14" customFormat="1" ht="14.4" x14ac:dyDescent="0.3">
      <c r="A104" s="40">
        <f>A103+1</f>
        <v>50</v>
      </c>
      <c r="B104" s="16"/>
      <c r="C104" s="19" t="s">
        <v>31</v>
      </c>
      <c r="D104" s="29"/>
      <c r="E104" s="29"/>
      <c r="F104" s="15"/>
      <c r="G104" s="18"/>
      <c r="H104" s="26"/>
      <c r="I104" s="26"/>
      <c r="J104" s="26"/>
    </row>
    <row r="105" spans="1:10" s="14" customFormat="1" ht="14.4" x14ac:dyDescent="0.3">
      <c r="A105" s="39">
        <v>50</v>
      </c>
      <c r="B105" s="16" t="s">
        <v>117</v>
      </c>
      <c r="C105" s="19" t="s">
        <v>118</v>
      </c>
      <c r="D105" s="28" t="s">
        <v>201</v>
      </c>
      <c r="E105" s="28">
        <v>1</v>
      </c>
      <c r="F105" s="15"/>
      <c r="G105" s="18"/>
      <c r="H105" s="25">
        <f t="shared" ref="H105" si="145">F105+F105*G105</f>
        <v>0</v>
      </c>
      <c r="I105" s="25">
        <f t="shared" ref="I105" si="146">E105*F105</f>
        <v>0</v>
      </c>
      <c r="J105" s="25">
        <f t="shared" ref="J105" si="147">H105*E105</f>
        <v>0</v>
      </c>
    </row>
    <row r="106" spans="1:10" s="14" customFormat="1" ht="14.4" x14ac:dyDescent="0.3">
      <c r="A106" s="40">
        <f>A105+1</f>
        <v>51</v>
      </c>
      <c r="B106" s="16"/>
      <c r="C106" s="19" t="s">
        <v>31</v>
      </c>
      <c r="D106" s="29"/>
      <c r="E106" s="29"/>
      <c r="F106" s="15"/>
      <c r="G106" s="18"/>
      <c r="H106" s="26"/>
      <c r="I106" s="26"/>
      <c r="J106" s="26"/>
    </row>
    <row r="107" spans="1:10" s="14" customFormat="1" ht="14.4" x14ac:dyDescent="0.3">
      <c r="A107" s="39">
        <v>51</v>
      </c>
      <c r="B107" s="16" t="s">
        <v>119</v>
      </c>
      <c r="C107" s="19" t="s">
        <v>118</v>
      </c>
      <c r="D107" s="28" t="s">
        <v>197</v>
      </c>
      <c r="E107" s="28">
        <v>1</v>
      </c>
      <c r="F107" s="15"/>
      <c r="G107" s="18"/>
      <c r="H107" s="25">
        <f t="shared" ref="H107" si="148">F107+F107*G107</f>
        <v>0</v>
      </c>
      <c r="I107" s="25">
        <f t="shared" ref="I107" si="149">E107*F107</f>
        <v>0</v>
      </c>
      <c r="J107" s="25">
        <f t="shared" ref="J107" si="150">H107*E107</f>
        <v>0</v>
      </c>
    </row>
    <row r="108" spans="1:10" s="14" customFormat="1" ht="14.4" x14ac:dyDescent="0.3">
      <c r="A108" s="40">
        <f>A107+1</f>
        <v>52</v>
      </c>
      <c r="B108" s="16"/>
      <c r="C108" s="19" t="s">
        <v>31</v>
      </c>
      <c r="D108" s="29"/>
      <c r="E108" s="29"/>
      <c r="F108" s="15"/>
      <c r="G108" s="18"/>
      <c r="H108" s="26"/>
      <c r="I108" s="26"/>
      <c r="J108" s="26"/>
    </row>
    <row r="109" spans="1:10" s="14" customFormat="1" ht="14.4" x14ac:dyDescent="0.3">
      <c r="A109" s="39">
        <v>52</v>
      </c>
      <c r="B109" s="16" t="s">
        <v>120</v>
      </c>
      <c r="C109" s="19" t="s">
        <v>80</v>
      </c>
      <c r="D109" s="28" t="s">
        <v>21</v>
      </c>
      <c r="E109" s="28">
        <v>1</v>
      </c>
      <c r="F109" s="15"/>
      <c r="G109" s="18"/>
      <c r="H109" s="25">
        <f t="shared" ref="H109" si="151">F109+F109*G109</f>
        <v>0</v>
      </c>
      <c r="I109" s="25">
        <f t="shared" ref="I109" si="152">E109*F109</f>
        <v>0</v>
      </c>
      <c r="J109" s="25">
        <f t="shared" ref="J109" si="153">H109*E109</f>
        <v>0</v>
      </c>
    </row>
    <row r="110" spans="1:10" s="14" customFormat="1" ht="14.4" x14ac:dyDescent="0.3">
      <c r="A110" s="40">
        <f>A109+1</f>
        <v>53</v>
      </c>
      <c r="B110" s="16"/>
      <c r="C110" s="19" t="s">
        <v>31</v>
      </c>
      <c r="D110" s="29"/>
      <c r="E110" s="29"/>
      <c r="F110" s="15"/>
      <c r="G110" s="18"/>
      <c r="H110" s="26"/>
      <c r="I110" s="26"/>
      <c r="J110" s="26"/>
    </row>
    <row r="111" spans="1:10" s="14" customFormat="1" ht="14.4" x14ac:dyDescent="0.3">
      <c r="A111" s="39">
        <v>53</v>
      </c>
      <c r="B111" s="16" t="s">
        <v>81</v>
      </c>
      <c r="C111" s="19" t="s">
        <v>82</v>
      </c>
      <c r="D111" s="28" t="s">
        <v>16</v>
      </c>
      <c r="E111" s="28">
        <v>1</v>
      </c>
      <c r="F111" s="15"/>
      <c r="G111" s="18"/>
      <c r="H111" s="25">
        <f t="shared" ref="H111" si="154">F111+F111*G111</f>
        <v>0</v>
      </c>
      <c r="I111" s="25">
        <f t="shared" ref="I111" si="155">E111*F111</f>
        <v>0</v>
      </c>
      <c r="J111" s="25">
        <f t="shared" ref="J111" si="156">H111*E111</f>
        <v>0</v>
      </c>
    </row>
    <row r="112" spans="1:10" s="14" customFormat="1" ht="14.4" x14ac:dyDescent="0.3">
      <c r="A112" s="40">
        <f>A111+1</f>
        <v>54</v>
      </c>
      <c r="B112" s="16"/>
      <c r="C112" s="19" t="s">
        <v>31</v>
      </c>
      <c r="D112" s="29"/>
      <c r="E112" s="29"/>
      <c r="F112" s="15"/>
      <c r="G112" s="18"/>
      <c r="H112" s="26"/>
      <c r="I112" s="26"/>
      <c r="J112" s="26"/>
    </row>
    <row r="113" spans="1:10" s="14" customFormat="1" ht="14.4" x14ac:dyDescent="0.3">
      <c r="A113" s="39">
        <v>54</v>
      </c>
      <c r="B113" s="16" t="s">
        <v>121</v>
      </c>
      <c r="C113" s="19" t="s">
        <v>122</v>
      </c>
      <c r="D113" s="28" t="s">
        <v>21</v>
      </c>
      <c r="E113" s="28">
        <v>1</v>
      </c>
      <c r="F113" s="15"/>
      <c r="G113" s="18"/>
      <c r="H113" s="25">
        <f t="shared" ref="H113" si="157">F113+F113*G113</f>
        <v>0</v>
      </c>
      <c r="I113" s="25">
        <f t="shared" ref="I113" si="158">E113*F113</f>
        <v>0</v>
      </c>
      <c r="J113" s="25">
        <f t="shared" ref="J113" si="159">H113*E113</f>
        <v>0</v>
      </c>
    </row>
    <row r="114" spans="1:10" s="14" customFormat="1" ht="14.4" x14ac:dyDescent="0.3">
      <c r="A114" s="40">
        <f>A113+1</f>
        <v>55</v>
      </c>
      <c r="B114" s="16"/>
      <c r="C114" s="19" t="s">
        <v>31</v>
      </c>
      <c r="D114" s="29"/>
      <c r="E114" s="29"/>
      <c r="F114" s="15"/>
      <c r="G114" s="18"/>
      <c r="H114" s="26"/>
      <c r="I114" s="26"/>
      <c r="J114" s="26"/>
    </row>
    <row r="115" spans="1:10" s="14" customFormat="1" ht="14.4" x14ac:dyDescent="0.3">
      <c r="A115" s="39">
        <v>55</v>
      </c>
      <c r="B115" s="16" t="s">
        <v>123</v>
      </c>
      <c r="C115" s="19" t="s">
        <v>124</v>
      </c>
      <c r="D115" s="28" t="s">
        <v>203</v>
      </c>
      <c r="E115" s="28">
        <v>1</v>
      </c>
      <c r="F115" s="15"/>
      <c r="G115" s="18"/>
      <c r="H115" s="25">
        <f t="shared" ref="H115" si="160">F115+F115*G115</f>
        <v>0</v>
      </c>
      <c r="I115" s="25">
        <f t="shared" ref="I115" si="161">E115*F115</f>
        <v>0</v>
      </c>
      <c r="J115" s="25">
        <f t="shared" ref="J115" si="162">H115*E115</f>
        <v>0</v>
      </c>
    </row>
    <row r="116" spans="1:10" s="14" customFormat="1" ht="14.4" x14ac:dyDescent="0.3">
      <c r="A116" s="40">
        <f>A115+1</f>
        <v>56</v>
      </c>
      <c r="B116" s="16"/>
      <c r="C116" s="19" t="s">
        <v>31</v>
      </c>
      <c r="D116" s="29"/>
      <c r="E116" s="29"/>
      <c r="F116" s="15"/>
      <c r="G116" s="18"/>
      <c r="H116" s="26"/>
      <c r="I116" s="26"/>
      <c r="J116" s="26"/>
    </row>
    <row r="117" spans="1:10" s="14" customFormat="1" ht="14.4" x14ac:dyDescent="0.3">
      <c r="A117" s="39">
        <v>56</v>
      </c>
      <c r="B117" s="16" t="s">
        <v>125</v>
      </c>
      <c r="C117" s="19" t="s">
        <v>126</v>
      </c>
      <c r="D117" s="28" t="s">
        <v>204</v>
      </c>
      <c r="E117" s="28">
        <v>1</v>
      </c>
      <c r="F117" s="15"/>
      <c r="G117" s="18"/>
      <c r="H117" s="25">
        <f t="shared" ref="H117" si="163">F117+F117*G117</f>
        <v>0</v>
      </c>
      <c r="I117" s="25">
        <f t="shared" ref="I117" si="164">E117*F117</f>
        <v>0</v>
      </c>
      <c r="J117" s="25">
        <f t="shared" ref="J117" si="165">H117*E117</f>
        <v>0</v>
      </c>
    </row>
    <row r="118" spans="1:10" s="14" customFormat="1" ht="14.4" x14ac:dyDescent="0.3">
      <c r="A118" s="40">
        <f>A117+1</f>
        <v>57</v>
      </c>
      <c r="B118" s="16"/>
      <c r="C118" s="19" t="s">
        <v>31</v>
      </c>
      <c r="D118" s="29"/>
      <c r="E118" s="29"/>
      <c r="F118" s="15"/>
      <c r="G118" s="18"/>
      <c r="H118" s="26"/>
      <c r="I118" s="26"/>
      <c r="J118" s="26"/>
    </row>
    <row r="119" spans="1:10" s="14" customFormat="1" ht="14.4" x14ac:dyDescent="0.3">
      <c r="A119" s="39">
        <v>57</v>
      </c>
      <c r="B119" s="16">
        <v>10047001</v>
      </c>
      <c r="C119" s="19" t="s">
        <v>97</v>
      </c>
      <c r="D119" s="28" t="s">
        <v>200</v>
      </c>
      <c r="E119" s="28">
        <v>1</v>
      </c>
      <c r="F119" s="15"/>
      <c r="G119" s="18"/>
      <c r="H119" s="25">
        <f t="shared" ref="H119" si="166">F119+F119*G119</f>
        <v>0</v>
      </c>
      <c r="I119" s="25">
        <f t="shared" ref="I119" si="167">E119*F119</f>
        <v>0</v>
      </c>
      <c r="J119" s="25">
        <f t="shared" ref="J119" si="168">H119*E119</f>
        <v>0</v>
      </c>
    </row>
    <row r="120" spans="1:10" s="14" customFormat="1" ht="14.4" x14ac:dyDescent="0.3">
      <c r="A120" s="40">
        <f>A119+1</f>
        <v>58</v>
      </c>
      <c r="B120" s="16"/>
      <c r="C120" s="19" t="s">
        <v>31</v>
      </c>
      <c r="D120" s="29"/>
      <c r="E120" s="29"/>
      <c r="F120" s="15"/>
      <c r="G120" s="18"/>
      <c r="H120" s="26"/>
      <c r="I120" s="26"/>
      <c r="J120" s="26"/>
    </row>
    <row r="121" spans="1:10" s="14" customFormat="1" ht="14.4" x14ac:dyDescent="0.3">
      <c r="A121" s="39">
        <v>58</v>
      </c>
      <c r="B121" s="16" t="s">
        <v>127</v>
      </c>
      <c r="C121" s="19" t="s">
        <v>128</v>
      </c>
      <c r="D121" s="28" t="s">
        <v>205</v>
      </c>
      <c r="E121" s="28">
        <v>1</v>
      </c>
      <c r="F121" s="15"/>
      <c r="G121" s="18"/>
      <c r="H121" s="25">
        <f t="shared" ref="H121" si="169">F121+F121*G121</f>
        <v>0</v>
      </c>
      <c r="I121" s="25">
        <f t="shared" ref="I121" si="170">E121*F121</f>
        <v>0</v>
      </c>
      <c r="J121" s="25">
        <f t="shared" ref="J121" si="171">H121*E121</f>
        <v>0</v>
      </c>
    </row>
    <row r="122" spans="1:10" s="14" customFormat="1" ht="14.4" x14ac:dyDescent="0.3">
      <c r="A122" s="40">
        <f>A121+1</f>
        <v>59</v>
      </c>
      <c r="B122" s="16"/>
      <c r="C122" s="19" t="s">
        <v>31</v>
      </c>
      <c r="D122" s="29"/>
      <c r="E122" s="29"/>
      <c r="F122" s="15"/>
      <c r="G122" s="18"/>
      <c r="H122" s="26"/>
      <c r="I122" s="26"/>
      <c r="J122" s="26"/>
    </row>
    <row r="123" spans="1:10" s="14" customFormat="1" ht="14.4" x14ac:dyDescent="0.3">
      <c r="A123" s="39">
        <v>59</v>
      </c>
      <c r="B123" s="16" t="s">
        <v>98</v>
      </c>
      <c r="C123" s="19" t="s">
        <v>99</v>
      </c>
      <c r="D123" s="28" t="s">
        <v>197</v>
      </c>
      <c r="E123" s="28">
        <v>1</v>
      </c>
      <c r="F123" s="15"/>
      <c r="G123" s="18"/>
      <c r="H123" s="25">
        <f t="shared" ref="H123" si="172">F123+F123*G123</f>
        <v>0</v>
      </c>
      <c r="I123" s="25">
        <f t="shared" ref="I123" si="173">E123*F123</f>
        <v>0</v>
      </c>
      <c r="J123" s="25">
        <f t="shared" ref="J123" si="174">H123*E123</f>
        <v>0</v>
      </c>
    </row>
    <row r="124" spans="1:10" s="14" customFormat="1" ht="14.4" x14ac:dyDescent="0.3">
      <c r="A124" s="40">
        <f>A123+1</f>
        <v>60</v>
      </c>
      <c r="B124" s="16"/>
      <c r="C124" s="19" t="s">
        <v>31</v>
      </c>
      <c r="D124" s="29"/>
      <c r="E124" s="29"/>
      <c r="F124" s="15"/>
      <c r="G124" s="18"/>
      <c r="H124" s="26"/>
      <c r="I124" s="26"/>
      <c r="J124" s="26"/>
    </row>
    <row r="125" spans="1:10" s="14" customFormat="1" ht="14.4" x14ac:dyDescent="0.3">
      <c r="A125" s="39">
        <v>60</v>
      </c>
      <c r="B125" s="16" t="s">
        <v>129</v>
      </c>
      <c r="C125" s="19" t="s">
        <v>130</v>
      </c>
      <c r="D125" s="28" t="s">
        <v>21</v>
      </c>
      <c r="E125" s="28">
        <v>1</v>
      </c>
      <c r="F125" s="15"/>
      <c r="G125" s="18"/>
      <c r="H125" s="25">
        <f t="shared" ref="H125" si="175">F125+F125*G125</f>
        <v>0</v>
      </c>
      <c r="I125" s="25">
        <f t="shared" ref="I125" si="176">E125*F125</f>
        <v>0</v>
      </c>
      <c r="J125" s="25">
        <f t="shared" ref="J125" si="177">H125*E125</f>
        <v>0</v>
      </c>
    </row>
    <row r="126" spans="1:10" s="14" customFormat="1" ht="14.4" x14ac:dyDescent="0.3">
      <c r="A126" s="40">
        <f>A125+1</f>
        <v>61</v>
      </c>
      <c r="B126" s="16"/>
      <c r="C126" s="19" t="s">
        <v>31</v>
      </c>
      <c r="D126" s="29"/>
      <c r="E126" s="29"/>
      <c r="F126" s="15"/>
      <c r="G126" s="18"/>
      <c r="H126" s="26"/>
      <c r="I126" s="26"/>
      <c r="J126" s="26"/>
    </row>
    <row r="127" spans="1:10" s="14" customFormat="1" ht="14.4" x14ac:dyDescent="0.3">
      <c r="A127" s="39">
        <v>61</v>
      </c>
      <c r="B127" s="16" t="s">
        <v>131</v>
      </c>
      <c r="C127" s="19" t="s">
        <v>132</v>
      </c>
      <c r="D127" s="28" t="s">
        <v>23</v>
      </c>
      <c r="E127" s="28">
        <v>1</v>
      </c>
      <c r="F127" s="15"/>
      <c r="G127" s="18"/>
      <c r="H127" s="25">
        <f t="shared" ref="H127" si="178">F127+F127*G127</f>
        <v>0</v>
      </c>
      <c r="I127" s="25">
        <f t="shared" ref="I127" si="179">E127*F127</f>
        <v>0</v>
      </c>
      <c r="J127" s="25">
        <f t="shared" ref="J127" si="180">H127*E127</f>
        <v>0</v>
      </c>
    </row>
    <row r="128" spans="1:10" s="14" customFormat="1" ht="14.4" x14ac:dyDescent="0.3">
      <c r="A128" s="40">
        <f>A127+1</f>
        <v>62</v>
      </c>
      <c r="B128" s="16"/>
      <c r="C128" s="19" t="s">
        <v>31</v>
      </c>
      <c r="D128" s="29"/>
      <c r="E128" s="29"/>
      <c r="F128" s="15"/>
      <c r="G128" s="18"/>
      <c r="H128" s="26"/>
      <c r="I128" s="26"/>
      <c r="J128" s="26"/>
    </row>
    <row r="129" spans="1:10" s="14" customFormat="1" ht="14.4" x14ac:dyDescent="0.3">
      <c r="A129" s="39">
        <v>62</v>
      </c>
      <c r="B129" s="16" t="s">
        <v>133</v>
      </c>
      <c r="C129" s="19" t="s">
        <v>134</v>
      </c>
      <c r="D129" s="28" t="s">
        <v>16</v>
      </c>
      <c r="E129" s="28">
        <v>1</v>
      </c>
      <c r="F129" s="15"/>
      <c r="G129" s="18"/>
      <c r="H129" s="25">
        <f t="shared" ref="H129" si="181">F129+F129*G129</f>
        <v>0</v>
      </c>
      <c r="I129" s="25">
        <f t="shared" ref="I129" si="182">E129*F129</f>
        <v>0</v>
      </c>
      <c r="J129" s="25">
        <f t="shared" ref="J129" si="183">H129*E129</f>
        <v>0</v>
      </c>
    </row>
    <row r="130" spans="1:10" s="14" customFormat="1" ht="14.4" x14ac:dyDescent="0.3">
      <c r="A130" s="40">
        <f>A129+1</f>
        <v>63</v>
      </c>
      <c r="B130" s="16"/>
      <c r="C130" s="19" t="s">
        <v>31</v>
      </c>
      <c r="D130" s="29"/>
      <c r="E130" s="29"/>
      <c r="F130" s="15"/>
      <c r="G130" s="18"/>
      <c r="H130" s="26"/>
      <c r="I130" s="26"/>
      <c r="J130" s="26"/>
    </row>
    <row r="131" spans="1:10" s="14" customFormat="1" ht="14.4" x14ac:dyDescent="0.3">
      <c r="A131" s="39">
        <v>63</v>
      </c>
      <c r="B131" s="16" t="s">
        <v>135</v>
      </c>
      <c r="C131" s="19" t="s">
        <v>136</v>
      </c>
      <c r="D131" s="28" t="s">
        <v>25</v>
      </c>
      <c r="E131" s="28">
        <v>1</v>
      </c>
      <c r="F131" s="15"/>
      <c r="G131" s="18"/>
      <c r="H131" s="25">
        <f t="shared" ref="H131" si="184">F131+F131*G131</f>
        <v>0</v>
      </c>
      <c r="I131" s="25">
        <f t="shared" ref="I131" si="185">E131*F131</f>
        <v>0</v>
      </c>
      <c r="J131" s="25">
        <f t="shared" ref="J131" si="186">H131*E131</f>
        <v>0</v>
      </c>
    </row>
    <row r="132" spans="1:10" s="14" customFormat="1" ht="14.4" x14ac:dyDescent="0.3">
      <c r="A132" s="40">
        <f>A131+1</f>
        <v>64</v>
      </c>
      <c r="B132" s="16"/>
      <c r="C132" s="19" t="s">
        <v>31</v>
      </c>
      <c r="D132" s="29"/>
      <c r="E132" s="29"/>
      <c r="F132" s="15"/>
      <c r="G132" s="18"/>
      <c r="H132" s="26"/>
      <c r="I132" s="26"/>
      <c r="J132" s="26"/>
    </row>
    <row r="133" spans="1:10" s="14" customFormat="1" ht="14.4" x14ac:dyDescent="0.3">
      <c r="A133" s="39">
        <v>64</v>
      </c>
      <c r="B133" s="16" t="s">
        <v>137</v>
      </c>
      <c r="C133" s="19" t="s">
        <v>113</v>
      </c>
      <c r="D133" s="28" t="s">
        <v>22</v>
      </c>
      <c r="E133" s="28">
        <v>1</v>
      </c>
      <c r="F133" s="15"/>
      <c r="G133" s="18"/>
      <c r="H133" s="25">
        <f t="shared" ref="H133" si="187">F133+F133*G133</f>
        <v>0</v>
      </c>
      <c r="I133" s="25">
        <f t="shared" ref="I133" si="188">E133*F133</f>
        <v>0</v>
      </c>
      <c r="J133" s="25">
        <f t="shared" ref="J133" si="189">H133*E133</f>
        <v>0</v>
      </c>
    </row>
    <row r="134" spans="1:10" s="14" customFormat="1" ht="14.4" x14ac:dyDescent="0.3">
      <c r="A134" s="40">
        <f>A133+1</f>
        <v>65</v>
      </c>
      <c r="B134" s="16"/>
      <c r="C134" s="19" t="s">
        <v>31</v>
      </c>
      <c r="D134" s="29"/>
      <c r="E134" s="29"/>
      <c r="F134" s="15"/>
      <c r="G134" s="18"/>
      <c r="H134" s="26"/>
      <c r="I134" s="26"/>
      <c r="J134" s="26"/>
    </row>
    <row r="135" spans="1:10" s="14" customFormat="1" ht="14.4" x14ac:dyDescent="0.3">
      <c r="A135" s="39">
        <v>65</v>
      </c>
      <c r="B135" s="16" t="s">
        <v>138</v>
      </c>
      <c r="C135" s="19" t="s">
        <v>139</v>
      </c>
      <c r="D135" s="28" t="s">
        <v>22</v>
      </c>
      <c r="E135" s="28">
        <v>1</v>
      </c>
      <c r="F135" s="15"/>
      <c r="G135" s="18"/>
      <c r="H135" s="25">
        <f t="shared" ref="H135" si="190">F135+F135*G135</f>
        <v>0</v>
      </c>
      <c r="I135" s="25">
        <f t="shared" ref="I135" si="191">E135*F135</f>
        <v>0</v>
      </c>
      <c r="J135" s="25">
        <f t="shared" ref="J135" si="192">H135*E135</f>
        <v>0</v>
      </c>
    </row>
    <row r="136" spans="1:10" s="14" customFormat="1" ht="14.4" x14ac:dyDescent="0.3">
      <c r="A136" s="40">
        <f>A135+1</f>
        <v>66</v>
      </c>
      <c r="B136" s="16"/>
      <c r="C136" s="19" t="s">
        <v>31</v>
      </c>
      <c r="D136" s="29"/>
      <c r="E136" s="29"/>
      <c r="F136" s="15"/>
      <c r="G136" s="18"/>
      <c r="H136" s="26"/>
      <c r="I136" s="26"/>
      <c r="J136" s="26"/>
    </row>
    <row r="137" spans="1:10" s="14" customFormat="1" ht="14.4" x14ac:dyDescent="0.3">
      <c r="A137" s="39">
        <v>66</v>
      </c>
      <c r="B137" s="16" t="s">
        <v>140</v>
      </c>
      <c r="C137" s="19" t="s">
        <v>141</v>
      </c>
      <c r="D137" s="28" t="s">
        <v>22</v>
      </c>
      <c r="E137" s="28">
        <v>10</v>
      </c>
      <c r="F137" s="15"/>
      <c r="G137" s="18"/>
      <c r="H137" s="25">
        <f t="shared" ref="H137" si="193">F137+F137*G137</f>
        <v>0</v>
      </c>
      <c r="I137" s="25">
        <f t="shared" ref="I137" si="194">E137*F137</f>
        <v>0</v>
      </c>
      <c r="J137" s="25">
        <f t="shared" ref="J137" si="195">H137*E137</f>
        <v>0</v>
      </c>
    </row>
    <row r="138" spans="1:10" s="14" customFormat="1" ht="14.4" x14ac:dyDescent="0.3">
      <c r="A138" s="40">
        <f>A137+1</f>
        <v>67</v>
      </c>
      <c r="B138" s="16"/>
      <c r="C138" s="19" t="s">
        <v>31</v>
      </c>
      <c r="D138" s="29"/>
      <c r="E138" s="29"/>
      <c r="F138" s="15"/>
      <c r="G138" s="18"/>
      <c r="H138" s="26"/>
      <c r="I138" s="26"/>
      <c r="J138" s="26"/>
    </row>
    <row r="139" spans="1:10" s="14" customFormat="1" ht="14.4" x14ac:dyDescent="0.3">
      <c r="A139" s="39">
        <v>67</v>
      </c>
      <c r="B139" s="16" t="s">
        <v>142</v>
      </c>
      <c r="C139" s="19" t="s">
        <v>143</v>
      </c>
      <c r="D139" s="28" t="s">
        <v>23</v>
      </c>
      <c r="E139" s="28">
        <v>1</v>
      </c>
      <c r="F139" s="15"/>
      <c r="G139" s="18"/>
      <c r="H139" s="25">
        <f t="shared" ref="H139" si="196">F139+F139*G139</f>
        <v>0</v>
      </c>
      <c r="I139" s="25">
        <f t="shared" ref="I139" si="197">E139*F139</f>
        <v>0</v>
      </c>
      <c r="J139" s="25">
        <f t="shared" ref="J139" si="198">H139*E139</f>
        <v>0</v>
      </c>
    </row>
    <row r="140" spans="1:10" s="14" customFormat="1" ht="14.4" x14ac:dyDescent="0.3">
      <c r="A140" s="40">
        <f>A139+1</f>
        <v>68</v>
      </c>
      <c r="B140" s="16"/>
      <c r="C140" s="19" t="s">
        <v>31</v>
      </c>
      <c r="D140" s="29"/>
      <c r="E140" s="29"/>
      <c r="F140" s="15"/>
      <c r="G140" s="18"/>
      <c r="H140" s="26"/>
      <c r="I140" s="26"/>
      <c r="J140" s="26"/>
    </row>
    <row r="141" spans="1:10" s="14" customFormat="1" ht="14.4" x14ac:dyDescent="0.3">
      <c r="A141" s="39">
        <v>68</v>
      </c>
      <c r="B141" s="16" t="s">
        <v>144</v>
      </c>
      <c r="C141" s="19" t="s">
        <v>145</v>
      </c>
      <c r="D141" s="28" t="s">
        <v>22</v>
      </c>
      <c r="E141" s="28">
        <v>1</v>
      </c>
      <c r="F141" s="15"/>
      <c r="G141" s="18"/>
      <c r="H141" s="25">
        <f t="shared" ref="H141" si="199">F141+F141*G141</f>
        <v>0</v>
      </c>
      <c r="I141" s="25">
        <f t="shared" ref="I141" si="200">E141*F141</f>
        <v>0</v>
      </c>
      <c r="J141" s="25">
        <f t="shared" ref="J141" si="201">H141*E141</f>
        <v>0</v>
      </c>
    </row>
    <row r="142" spans="1:10" s="14" customFormat="1" ht="14.4" x14ac:dyDescent="0.3">
      <c r="A142" s="40">
        <f>A141+1</f>
        <v>69</v>
      </c>
      <c r="B142" s="16"/>
      <c r="C142" s="19" t="s">
        <v>31</v>
      </c>
      <c r="D142" s="29"/>
      <c r="E142" s="29"/>
      <c r="F142" s="15"/>
      <c r="G142" s="18"/>
      <c r="H142" s="26"/>
      <c r="I142" s="26"/>
      <c r="J142" s="26"/>
    </row>
    <row r="143" spans="1:10" s="14" customFormat="1" ht="14.4" x14ac:dyDescent="0.3">
      <c r="A143" s="39">
        <v>69</v>
      </c>
      <c r="B143" s="16" t="s">
        <v>146</v>
      </c>
      <c r="C143" s="19" t="s">
        <v>147</v>
      </c>
      <c r="D143" s="28" t="s">
        <v>22</v>
      </c>
      <c r="E143" s="28">
        <v>1</v>
      </c>
      <c r="F143" s="15"/>
      <c r="G143" s="18"/>
      <c r="H143" s="25">
        <f t="shared" ref="H143" si="202">F143+F143*G143</f>
        <v>0</v>
      </c>
      <c r="I143" s="25">
        <f t="shared" ref="I143" si="203">E143*F143</f>
        <v>0</v>
      </c>
      <c r="J143" s="25">
        <f t="shared" ref="J143" si="204">H143*E143</f>
        <v>0</v>
      </c>
    </row>
    <row r="144" spans="1:10" s="14" customFormat="1" ht="14.4" x14ac:dyDescent="0.3">
      <c r="A144" s="40">
        <f>A143+1</f>
        <v>70</v>
      </c>
      <c r="B144" s="16"/>
      <c r="C144" s="19" t="s">
        <v>31</v>
      </c>
      <c r="D144" s="29"/>
      <c r="E144" s="29"/>
      <c r="F144" s="15"/>
      <c r="G144" s="18"/>
      <c r="H144" s="26"/>
      <c r="I144" s="26"/>
      <c r="J144" s="26"/>
    </row>
    <row r="145" spans="1:10" s="14" customFormat="1" ht="14.4" x14ac:dyDescent="0.3">
      <c r="A145" s="39">
        <v>70</v>
      </c>
      <c r="B145" s="16" t="s">
        <v>148</v>
      </c>
      <c r="C145" s="19" t="s">
        <v>149</v>
      </c>
      <c r="D145" s="28" t="s">
        <v>22</v>
      </c>
      <c r="E145" s="28">
        <v>1</v>
      </c>
      <c r="F145" s="15"/>
      <c r="G145" s="18"/>
      <c r="H145" s="25">
        <f t="shared" ref="H145" si="205">F145+F145*G145</f>
        <v>0</v>
      </c>
      <c r="I145" s="25">
        <f t="shared" ref="I145" si="206">E145*F145</f>
        <v>0</v>
      </c>
      <c r="J145" s="25">
        <f t="shared" ref="J145" si="207">H145*E145</f>
        <v>0</v>
      </c>
    </row>
    <row r="146" spans="1:10" s="14" customFormat="1" ht="14.4" x14ac:dyDescent="0.3">
      <c r="A146" s="40">
        <f>A145+1</f>
        <v>71</v>
      </c>
      <c r="B146" s="16"/>
      <c r="C146" s="19" t="s">
        <v>31</v>
      </c>
      <c r="D146" s="29"/>
      <c r="E146" s="29"/>
      <c r="F146" s="15"/>
      <c r="G146" s="18"/>
      <c r="H146" s="26"/>
      <c r="I146" s="26"/>
      <c r="J146" s="26"/>
    </row>
    <row r="147" spans="1:10" s="14" customFormat="1" ht="14.4" x14ac:dyDescent="0.3">
      <c r="A147" s="39">
        <v>71</v>
      </c>
      <c r="B147" s="16" t="s">
        <v>150</v>
      </c>
      <c r="C147" s="19" t="s">
        <v>151</v>
      </c>
      <c r="D147" s="28" t="s">
        <v>22</v>
      </c>
      <c r="E147" s="28">
        <v>10</v>
      </c>
      <c r="F147" s="15"/>
      <c r="G147" s="18"/>
      <c r="H147" s="25">
        <f t="shared" ref="H147" si="208">F147+F147*G147</f>
        <v>0</v>
      </c>
      <c r="I147" s="25">
        <f t="shared" ref="I147" si="209">E147*F147</f>
        <v>0</v>
      </c>
      <c r="J147" s="25">
        <f t="shared" ref="J147" si="210">H147*E147</f>
        <v>0</v>
      </c>
    </row>
    <row r="148" spans="1:10" s="14" customFormat="1" ht="14.4" x14ac:dyDescent="0.3">
      <c r="A148" s="40">
        <f>A147+1</f>
        <v>72</v>
      </c>
      <c r="B148" s="16"/>
      <c r="C148" s="19" t="s">
        <v>31</v>
      </c>
      <c r="D148" s="29"/>
      <c r="E148" s="29"/>
      <c r="F148" s="15"/>
      <c r="G148" s="18"/>
      <c r="H148" s="26"/>
      <c r="I148" s="26"/>
      <c r="J148" s="26"/>
    </row>
    <row r="149" spans="1:10" s="14" customFormat="1" ht="14.4" x14ac:dyDescent="0.3">
      <c r="A149" s="39">
        <v>72</v>
      </c>
      <c r="B149" s="16" t="s">
        <v>152</v>
      </c>
      <c r="C149" s="19" t="s">
        <v>153</v>
      </c>
      <c r="D149" s="28" t="s">
        <v>22</v>
      </c>
      <c r="E149" s="28">
        <v>10</v>
      </c>
      <c r="F149" s="15"/>
      <c r="G149" s="18"/>
      <c r="H149" s="25">
        <f t="shared" ref="H149" si="211">F149+F149*G149</f>
        <v>0</v>
      </c>
      <c r="I149" s="25">
        <f t="shared" ref="I149" si="212">E149*F149</f>
        <v>0</v>
      </c>
      <c r="J149" s="25">
        <f t="shared" ref="J149" si="213">H149*E149</f>
        <v>0</v>
      </c>
    </row>
    <row r="150" spans="1:10" s="14" customFormat="1" ht="14.4" x14ac:dyDescent="0.3">
      <c r="A150" s="40">
        <f>A149+1</f>
        <v>73</v>
      </c>
      <c r="B150" s="16"/>
      <c r="C150" s="19" t="s">
        <v>31</v>
      </c>
      <c r="D150" s="29"/>
      <c r="E150" s="29"/>
      <c r="F150" s="15"/>
      <c r="G150" s="18"/>
      <c r="H150" s="26"/>
      <c r="I150" s="26"/>
      <c r="J150" s="26"/>
    </row>
    <row r="151" spans="1:10" s="14" customFormat="1" ht="14.4" x14ac:dyDescent="0.3">
      <c r="A151" s="39">
        <v>73</v>
      </c>
      <c r="B151" s="16" t="s">
        <v>154</v>
      </c>
      <c r="C151" s="19" t="s">
        <v>155</v>
      </c>
      <c r="D151" s="28" t="s">
        <v>15</v>
      </c>
      <c r="E151" s="28">
        <v>10</v>
      </c>
      <c r="F151" s="15"/>
      <c r="G151" s="18"/>
      <c r="H151" s="25">
        <f t="shared" ref="H151" si="214">F151+F151*G151</f>
        <v>0</v>
      </c>
      <c r="I151" s="25">
        <f t="shared" ref="I151" si="215">E151*F151</f>
        <v>0</v>
      </c>
      <c r="J151" s="25">
        <f t="shared" ref="J151" si="216">H151*E151</f>
        <v>0</v>
      </c>
    </row>
    <row r="152" spans="1:10" s="14" customFormat="1" ht="14.4" x14ac:dyDescent="0.3">
      <c r="A152" s="40">
        <f>A151+1</f>
        <v>74</v>
      </c>
      <c r="B152" s="16"/>
      <c r="C152" s="19" t="s">
        <v>31</v>
      </c>
      <c r="D152" s="29"/>
      <c r="E152" s="29"/>
      <c r="F152" s="15"/>
      <c r="G152" s="18"/>
      <c r="H152" s="26"/>
      <c r="I152" s="26"/>
      <c r="J152" s="26"/>
    </row>
    <row r="153" spans="1:10" s="14" customFormat="1" ht="14.4" x14ac:dyDescent="0.3">
      <c r="A153" s="39">
        <v>74</v>
      </c>
      <c r="B153" s="16" t="s">
        <v>156</v>
      </c>
      <c r="C153" s="19" t="s">
        <v>157</v>
      </c>
      <c r="D153" s="28" t="s">
        <v>22</v>
      </c>
      <c r="E153" s="28">
        <v>1</v>
      </c>
      <c r="F153" s="15"/>
      <c r="G153" s="18"/>
      <c r="H153" s="25">
        <f t="shared" ref="H153" si="217">F153+F153*G153</f>
        <v>0</v>
      </c>
      <c r="I153" s="25">
        <f t="shared" ref="I153" si="218">E153*F153</f>
        <v>0</v>
      </c>
      <c r="J153" s="25">
        <f t="shared" ref="J153" si="219">H153*E153</f>
        <v>0</v>
      </c>
    </row>
    <row r="154" spans="1:10" s="14" customFormat="1" ht="14.4" x14ac:dyDescent="0.3">
      <c r="A154" s="40">
        <f>A153+1</f>
        <v>75</v>
      </c>
      <c r="B154" s="16"/>
      <c r="C154" s="19" t="s">
        <v>31</v>
      </c>
      <c r="D154" s="29"/>
      <c r="E154" s="29"/>
      <c r="F154" s="15"/>
      <c r="G154" s="18"/>
      <c r="H154" s="26"/>
      <c r="I154" s="26"/>
      <c r="J154" s="26"/>
    </row>
    <row r="155" spans="1:10" s="14" customFormat="1" ht="14.4" x14ac:dyDescent="0.3">
      <c r="A155" s="39">
        <v>75</v>
      </c>
      <c r="B155" s="16" t="s">
        <v>158</v>
      </c>
      <c r="C155" s="19" t="s">
        <v>159</v>
      </c>
      <c r="D155" s="28" t="s">
        <v>25</v>
      </c>
      <c r="E155" s="28">
        <v>1</v>
      </c>
      <c r="F155" s="15"/>
      <c r="G155" s="18"/>
      <c r="H155" s="25">
        <f t="shared" ref="H155" si="220">F155+F155*G155</f>
        <v>0</v>
      </c>
      <c r="I155" s="25">
        <f t="shared" ref="I155" si="221">E155*F155</f>
        <v>0</v>
      </c>
      <c r="J155" s="25">
        <f t="shared" ref="J155" si="222">H155*E155</f>
        <v>0</v>
      </c>
    </row>
    <row r="156" spans="1:10" s="14" customFormat="1" ht="14.4" x14ac:dyDescent="0.3">
      <c r="A156" s="40">
        <f>A155+1</f>
        <v>76</v>
      </c>
      <c r="B156" s="16"/>
      <c r="C156" s="19" t="s">
        <v>31</v>
      </c>
      <c r="D156" s="29"/>
      <c r="E156" s="29"/>
      <c r="F156" s="15"/>
      <c r="G156" s="18"/>
      <c r="H156" s="26"/>
      <c r="I156" s="26"/>
      <c r="J156" s="26"/>
    </row>
    <row r="157" spans="1:10" s="14" customFormat="1" ht="14.4" x14ac:dyDescent="0.3">
      <c r="A157" s="39">
        <v>76</v>
      </c>
      <c r="B157" s="16" t="s">
        <v>160</v>
      </c>
      <c r="C157" s="19" t="s">
        <v>161</v>
      </c>
      <c r="D157" s="28" t="s">
        <v>24</v>
      </c>
      <c r="E157" s="28">
        <v>1</v>
      </c>
      <c r="F157" s="15"/>
      <c r="G157" s="18"/>
      <c r="H157" s="25">
        <f t="shared" ref="H157" si="223">F157+F157*G157</f>
        <v>0</v>
      </c>
      <c r="I157" s="25">
        <f t="shared" ref="I157" si="224">E157*F157</f>
        <v>0</v>
      </c>
      <c r="J157" s="25">
        <f t="shared" ref="J157" si="225">H157*E157</f>
        <v>0</v>
      </c>
    </row>
    <row r="158" spans="1:10" s="14" customFormat="1" ht="14.4" x14ac:dyDescent="0.3">
      <c r="A158" s="40">
        <f>A157+1</f>
        <v>77</v>
      </c>
      <c r="B158" s="16"/>
      <c r="C158" s="19" t="s">
        <v>31</v>
      </c>
      <c r="D158" s="29"/>
      <c r="E158" s="29"/>
      <c r="F158" s="15"/>
      <c r="G158" s="18"/>
      <c r="H158" s="26"/>
      <c r="I158" s="26"/>
      <c r="J158" s="26"/>
    </row>
    <row r="159" spans="1:10" s="14" customFormat="1" ht="14.4" x14ac:dyDescent="0.3">
      <c r="A159" s="39">
        <v>77</v>
      </c>
      <c r="B159" s="16" t="s">
        <v>162</v>
      </c>
      <c r="C159" s="19" t="s">
        <v>163</v>
      </c>
      <c r="D159" s="28" t="s">
        <v>24</v>
      </c>
      <c r="E159" s="28">
        <v>1</v>
      </c>
      <c r="F159" s="15"/>
      <c r="G159" s="18"/>
      <c r="H159" s="25">
        <f t="shared" ref="H159" si="226">F159+F159*G159</f>
        <v>0</v>
      </c>
      <c r="I159" s="25">
        <f t="shared" ref="I159" si="227">E159*F159</f>
        <v>0</v>
      </c>
      <c r="J159" s="25">
        <f t="shared" ref="J159" si="228">H159*E159</f>
        <v>0</v>
      </c>
    </row>
    <row r="160" spans="1:10" s="14" customFormat="1" ht="14.4" x14ac:dyDescent="0.3">
      <c r="A160" s="40">
        <f>A159+1</f>
        <v>78</v>
      </c>
      <c r="B160" s="16"/>
      <c r="C160" s="19" t="s">
        <v>31</v>
      </c>
      <c r="D160" s="29"/>
      <c r="E160" s="29"/>
      <c r="F160" s="15"/>
      <c r="G160" s="18"/>
      <c r="H160" s="26"/>
      <c r="I160" s="26"/>
      <c r="J160" s="26"/>
    </row>
    <row r="161" spans="1:10" s="14" customFormat="1" ht="14.4" x14ac:dyDescent="0.3">
      <c r="A161" s="39">
        <v>78</v>
      </c>
      <c r="B161" s="16" t="s">
        <v>164</v>
      </c>
      <c r="C161" s="19" t="s">
        <v>165</v>
      </c>
      <c r="D161" s="28" t="s">
        <v>206</v>
      </c>
      <c r="E161" s="28">
        <v>1</v>
      </c>
      <c r="F161" s="15"/>
      <c r="G161" s="18"/>
      <c r="H161" s="25">
        <f t="shared" ref="H161" si="229">F161+F161*G161</f>
        <v>0</v>
      </c>
      <c r="I161" s="25">
        <f t="shared" ref="I161" si="230">E161*F161</f>
        <v>0</v>
      </c>
      <c r="J161" s="25">
        <f t="shared" ref="J161" si="231">H161*E161</f>
        <v>0</v>
      </c>
    </row>
    <row r="162" spans="1:10" s="14" customFormat="1" ht="14.4" x14ac:dyDescent="0.3">
      <c r="A162" s="40">
        <f>A161+1</f>
        <v>79</v>
      </c>
      <c r="B162" s="16"/>
      <c r="C162" s="19" t="s">
        <v>31</v>
      </c>
      <c r="D162" s="29"/>
      <c r="E162" s="29"/>
      <c r="F162" s="15"/>
      <c r="G162" s="18"/>
      <c r="H162" s="26"/>
      <c r="I162" s="26"/>
      <c r="J162" s="26"/>
    </row>
    <row r="163" spans="1:10" s="14" customFormat="1" ht="14.4" x14ac:dyDescent="0.3">
      <c r="A163" s="39">
        <v>79</v>
      </c>
      <c r="B163" s="16" t="s">
        <v>166</v>
      </c>
      <c r="C163" s="19" t="s">
        <v>167</v>
      </c>
      <c r="D163" s="28" t="s">
        <v>28</v>
      </c>
      <c r="E163" s="28">
        <v>1</v>
      </c>
      <c r="F163" s="15"/>
      <c r="G163" s="18"/>
      <c r="H163" s="25">
        <f t="shared" ref="H163" si="232">F163+F163*G163</f>
        <v>0</v>
      </c>
      <c r="I163" s="25">
        <f t="shared" ref="I163" si="233">E163*F163</f>
        <v>0</v>
      </c>
      <c r="J163" s="25">
        <f t="shared" ref="J163" si="234">H163*E163</f>
        <v>0</v>
      </c>
    </row>
    <row r="164" spans="1:10" s="14" customFormat="1" ht="14.4" x14ac:dyDescent="0.3">
      <c r="A164" s="40">
        <f>A163+1</f>
        <v>80</v>
      </c>
      <c r="B164" s="16"/>
      <c r="C164" s="19" t="s">
        <v>31</v>
      </c>
      <c r="D164" s="29"/>
      <c r="E164" s="29"/>
      <c r="F164" s="15"/>
      <c r="G164" s="18"/>
      <c r="H164" s="26"/>
      <c r="I164" s="26"/>
      <c r="J164" s="26"/>
    </row>
    <row r="165" spans="1:10" s="14" customFormat="1" ht="14.4" x14ac:dyDescent="0.3">
      <c r="A165" s="39">
        <v>80</v>
      </c>
      <c r="B165" s="16" t="s">
        <v>168</v>
      </c>
      <c r="C165" s="19" t="s">
        <v>169</v>
      </c>
      <c r="D165" s="28" t="s">
        <v>25</v>
      </c>
      <c r="E165" s="28">
        <v>1</v>
      </c>
      <c r="F165" s="15"/>
      <c r="G165" s="18"/>
      <c r="H165" s="25">
        <f t="shared" ref="H165" si="235">F165+F165*G165</f>
        <v>0</v>
      </c>
      <c r="I165" s="25">
        <f t="shared" ref="I165" si="236">E165*F165</f>
        <v>0</v>
      </c>
      <c r="J165" s="25">
        <f t="shared" ref="J165" si="237">H165*E165</f>
        <v>0</v>
      </c>
    </row>
    <row r="166" spans="1:10" s="14" customFormat="1" ht="14.4" x14ac:dyDescent="0.3">
      <c r="A166" s="40">
        <f>A165+1</f>
        <v>81</v>
      </c>
      <c r="B166" s="16"/>
      <c r="C166" s="19" t="s">
        <v>31</v>
      </c>
      <c r="D166" s="29"/>
      <c r="E166" s="29"/>
      <c r="F166" s="15"/>
      <c r="G166" s="18"/>
      <c r="H166" s="26"/>
      <c r="I166" s="26"/>
      <c r="J166" s="26"/>
    </row>
    <row r="167" spans="1:10" s="14" customFormat="1" ht="14.4" x14ac:dyDescent="0.3">
      <c r="A167" s="39">
        <v>81</v>
      </c>
      <c r="B167" s="16" t="s">
        <v>170</v>
      </c>
      <c r="C167" s="19" t="s">
        <v>171</v>
      </c>
      <c r="D167" s="28" t="s">
        <v>208</v>
      </c>
      <c r="E167" s="28">
        <v>1</v>
      </c>
      <c r="F167" s="15"/>
      <c r="G167" s="18"/>
      <c r="H167" s="25">
        <f t="shared" ref="H167" si="238">F167+F167*G167</f>
        <v>0</v>
      </c>
      <c r="I167" s="25">
        <f t="shared" ref="I167" si="239">E167*F167</f>
        <v>0</v>
      </c>
      <c r="J167" s="25">
        <f t="shared" ref="J167" si="240">H167*E167</f>
        <v>0</v>
      </c>
    </row>
    <row r="168" spans="1:10" s="14" customFormat="1" ht="14.4" x14ac:dyDescent="0.3">
      <c r="A168" s="40">
        <f>A167+1</f>
        <v>82</v>
      </c>
      <c r="B168" s="16"/>
      <c r="C168" s="19" t="s">
        <v>31</v>
      </c>
      <c r="D168" s="29"/>
      <c r="E168" s="29"/>
      <c r="F168" s="15"/>
      <c r="G168" s="18"/>
      <c r="H168" s="26"/>
      <c r="I168" s="26"/>
      <c r="J168" s="26"/>
    </row>
    <row r="169" spans="1:10" s="14" customFormat="1" ht="14.4" x14ac:dyDescent="0.3">
      <c r="A169" s="39">
        <v>82</v>
      </c>
      <c r="B169" s="16" t="s">
        <v>172</v>
      </c>
      <c r="C169" s="19" t="s">
        <v>173</v>
      </c>
      <c r="D169" s="28" t="s">
        <v>25</v>
      </c>
      <c r="E169" s="28">
        <v>1</v>
      </c>
      <c r="F169" s="15"/>
      <c r="G169" s="18"/>
      <c r="H169" s="25">
        <f t="shared" ref="H169" si="241">F169+F169*G169</f>
        <v>0</v>
      </c>
      <c r="I169" s="25">
        <f t="shared" ref="I169" si="242">E169*F169</f>
        <v>0</v>
      </c>
      <c r="J169" s="25">
        <f t="shared" ref="J169" si="243">H169*E169</f>
        <v>0</v>
      </c>
    </row>
    <row r="170" spans="1:10" s="14" customFormat="1" ht="14.4" x14ac:dyDescent="0.3">
      <c r="A170" s="40">
        <f>A169+1</f>
        <v>83</v>
      </c>
      <c r="B170" s="16"/>
      <c r="C170" s="19" t="s">
        <v>31</v>
      </c>
      <c r="D170" s="29"/>
      <c r="E170" s="29"/>
      <c r="F170" s="15"/>
      <c r="G170" s="18"/>
      <c r="H170" s="26"/>
      <c r="I170" s="26"/>
      <c r="J170" s="26"/>
    </row>
    <row r="171" spans="1:10" s="14" customFormat="1" ht="14.4" x14ac:dyDescent="0.3">
      <c r="A171" s="39">
        <v>83</v>
      </c>
      <c r="B171" s="16" t="s">
        <v>174</v>
      </c>
      <c r="C171" s="19" t="s">
        <v>153</v>
      </c>
      <c r="D171" s="28" t="s">
        <v>23</v>
      </c>
      <c r="E171" s="28">
        <v>1</v>
      </c>
      <c r="F171" s="15"/>
      <c r="G171" s="18"/>
      <c r="H171" s="25">
        <f t="shared" ref="H171" si="244">F171+F171*G171</f>
        <v>0</v>
      </c>
      <c r="I171" s="25">
        <f t="shared" ref="I171" si="245">E171*F171</f>
        <v>0</v>
      </c>
      <c r="J171" s="25">
        <f t="shared" ref="J171" si="246">H171*E171</f>
        <v>0</v>
      </c>
    </row>
    <row r="172" spans="1:10" s="14" customFormat="1" ht="14.4" x14ac:dyDescent="0.3">
      <c r="A172" s="40">
        <f>A171+1</f>
        <v>84</v>
      </c>
      <c r="B172" s="16"/>
      <c r="C172" s="19" t="s">
        <v>31</v>
      </c>
      <c r="D172" s="29"/>
      <c r="E172" s="29"/>
      <c r="F172" s="15"/>
      <c r="G172" s="18"/>
      <c r="H172" s="26"/>
      <c r="I172" s="26"/>
      <c r="J172" s="26"/>
    </row>
    <row r="173" spans="1:10" s="14" customFormat="1" ht="14.4" x14ac:dyDescent="0.3">
      <c r="A173" s="39">
        <v>84</v>
      </c>
      <c r="B173" s="16" t="s">
        <v>175</v>
      </c>
      <c r="C173" s="19" t="s">
        <v>176</v>
      </c>
      <c r="D173" s="28" t="s">
        <v>19</v>
      </c>
      <c r="E173" s="28">
        <v>1</v>
      </c>
      <c r="F173" s="15"/>
      <c r="G173" s="18"/>
      <c r="H173" s="25">
        <f t="shared" ref="H173" si="247">F173+F173*G173</f>
        <v>0</v>
      </c>
      <c r="I173" s="25">
        <f t="shared" ref="I173" si="248">E173*F173</f>
        <v>0</v>
      </c>
      <c r="J173" s="25">
        <f t="shared" ref="J173" si="249">H173*E173</f>
        <v>0</v>
      </c>
    </row>
    <row r="174" spans="1:10" s="14" customFormat="1" ht="14.4" x14ac:dyDescent="0.3">
      <c r="A174" s="40">
        <f>A173+1</f>
        <v>85</v>
      </c>
      <c r="B174" s="16"/>
      <c r="C174" s="19" t="s">
        <v>31</v>
      </c>
      <c r="D174" s="29"/>
      <c r="E174" s="29"/>
      <c r="F174" s="15"/>
      <c r="G174" s="18"/>
      <c r="H174" s="26"/>
      <c r="I174" s="26"/>
      <c r="J174" s="26"/>
    </row>
    <row r="175" spans="1:10" s="14" customFormat="1" ht="14.4" x14ac:dyDescent="0.3">
      <c r="A175" s="39">
        <v>85</v>
      </c>
      <c r="B175" s="16" t="s">
        <v>177</v>
      </c>
      <c r="C175" s="19" t="s">
        <v>178</v>
      </c>
      <c r="D175" s="28" t="s">
        <v>23</v>
      </c>
      <c r="E175" s="28">
        <v>1</v>
      </c>
      <c r="F175" s="15"/>
      <c r="G175" s="18"/>
      <c r="H175" s="25">
        <f t="shared" ref="H175" si="250">F175+F175*G175</f>
        <v>0</v>
      </c>
      <c r="I175" s="25">
        <f t="shared" ref="I175" si="251">E175*F175</f>
        <v>0</v>
      </c>
      <c r="J175" s="25">
        <f t="shared" ref="J175" si="252">H175*E175</f>
        <v>0</v>
      </c>
    </row>
    <row r="176" spans="1:10" s="14" customFormat="1" ht="14.4" x14ac:dyDescent="0.3">
      <c r="A176" s="40">
        <f>A175+1</f>
        <v>86</v>
      </c>
      <c r="B176" s="16"/>
      <c r="C176" s="19" t="s">
        <v>31</v>
      </c>
      <c r="D176" s="29"/>
      <c r="E176" s="29"/>
      <c r="F176" s="15"/>
      <c r="G176" s="18"/>
      <c r="H176" s="26"/>
      <c r="I176" s="26"/>
      <c r="J176" s="26"/>
    </row>
    <row r="177" spans="1:10" s="14" customFormat="1" ht="14.4" x14ac:dyDescent="0.3">
      <c r="A177" s="39">
        <v>86</v>
      </c>
      <c r="B177" s="16" t="s">
        <v>179</v>
      </c>
      <c r="C177" s="19" t="s">
        <v>180</v>
      </c>
      <c r="D177" s="28" t="s">
        <v>22</v>
      </c>
      <c r="E177" s="28">
        <v>1</v>
      </c>
      <c r="F177" s="15"/>
      <c r="G177" s="18"/>
      <c r="H177" s="25">
        <f t="shared" ref="H177" si="253">F177+F177*G177</f>
        <v>0</v>
      </c>
      <c r="I177" s="25">
        <f t="shared" ref="I177" si="254">E177*F177</f>
        <v>0</v>
      </c>
      <c r="J177" s="25">
        <f t="shared" ref="J177" si="255">H177*E177</f>
        <v>0</v>
      </c>
    </row>
    <row r="178" spans="1:10" s="14" customFormat="1" ht="14.4" x14ac:dyDescent="0.3">
      <c r="A178" s="40">
        <f>A177+1</f>
        <v>87</v>
      </c>
      <c r="B178" s="16"/>
      <c r="C178" s="19" t="s">
        <v>31</v>
      </c>
      <c r="D178" s="29"/>
      <c r="E178" s="29"/>
      <c r="F178" s="15"/>
      <c r="G178" s="18"/>
      <c r="H178" s="26"/>
      <c r="I178" s="26"/>
      <c r="J178" s="26"/>
    </row>
    <row r="179" spans="1:10" s="14" customFormat="1" ht="14.4" x14ac:dyDescent="0.3">
      <c r="A179" s="39">
        <v>87</v>
      </c>
      <c r="B179" s="16" t="s">
        <v>181</v>
      </c>
      <c r="C179" s="19" t="s">
        <v>182</v>
      </c>
      <c r="D179" s="28" t="s">
        <v>19</v>
      </c>
      <c r="E179" s="28">
        <v>1</v>
      </c>
      <c r="F179" s="15"/>
      <c r="G179" s="18"/>
      <c r="H179" s="25">
        <f t="shared" ref="H179" si="256">F179+F179*G179</f>
        <v>0</v>
      </c>
      <c r="I179" s="25">
        <f t="shared" ref="I179" si="257">E179*F179</f>
        <v>0</v>
      </c>
      <c r="J179" s="25">
        <f t="shared" ref="J179" si="258">H179*E179</f>
        <v>0</v>
      </c>
    </row>
    <row r="180" spans="1:10" s="14" customFormat="1" ht="14.4" x14ac:dyDescent="0.3">
      <c r="A180" s="40">
        <f>A179+1</f>
        <v>88</v>
      </c>
      <c r="B180" s="16"/>
      <c r="C180" s="19" t="s">
        <v>31</v>
      </c>
      <c r="D180" s="29"/>
      <c r="E180" s="29"/>
      <c r="F180" s="15"/>
      <c r="G180" s="18"/>
      <c r="H180" s="26"/>
      <c r="I180" s="26"/>
      <c r="J180" s="26"/>
    </row>
    <row r="181" spans="1:10" s="14" customFormat="1" ht="14.4" x14ac:dyDescent="0.3">
      <c r="A181" s="39">
        <v>88</v>
      </c>
      <c r="B181" s="16" t="s">
        <v>183</v>
      </c>
      <c r="C181" s="19" t="s">
        <v>184</v>
      </c>
      <c r="D181" s="28" t="s">
        <v>22</v>
      </c>
      <c r="E181" s="28">
        <v>1</v>
      </c>
      <c r="F181" s="15"/>
      <c r="G181" s="18"/>
      <c r="H181" s="25">
        <f t="shared" ref="H181" si="259">F181+F181*G181</f>
        <v>0</v>
      </c>
      <c r="I181" s="25">
        <f t="shared" ref="I181" si="260">E181*F181</f>
        <v>0</v>
      </c>
      <c r="J181" s="25">
        <f t="shared" ref="J181" si="261">H181*E181</f>
        <v>0</v>
      </c>
    </row>
    <row r="182" spans="1:10" s="14" customFormat="1" ht="14.4" x14ac:dyDescent="0.3">
      <c r="A182" s="40">
        <f>A181+1</f>
        <v>89</v>
      </c>
      <c r="B182" s="16"/>
      <c r="C182" s="19" t="s">
        <v>31</v>
      </c>
      <c r="D182" s="29"/>
      <c r="E182" s="29"/>
      <c r="F182" s="15"/>
      <c r="G182" s="18"/>
      <c r="H182" s="26"/>
      <c r="I182" s="26"/>
      <c r="J182" s="26"/>
    </row>
    <row r="183" spans="1:10" s="14" customFormat="1" ht="14.4" x14ac:dyDescent="0.3">
      <c r="A183" s="39">
        <v>89</v>
      </c>
      <c r="B183" s="16" t="s">
        <v>185</v>
      </c>
      <c r="C183" s="19" t="s">
        <v>186</v>
      </c>
      <c r="D183" s="28" t="s">
        <v>28</v>
      </c>
      <c r="E183" s="28">
        <v>1</v>
      </c>
      <c r="F183" s="15"/>
      <c r="G183" s="18"/>
      <c r="H183" s="25">
        <f t="shared" ref="H183" si="262">F183+F183*G183</f>
        <v>0</v>
      </c>
      <c r="I183" s="25">
        <f t="shared" ref="I183" si="263">E183*F183</f>
        <v>0</v>
      </c>
      <c r="J183" s="25">
        <f t="shared" ref="J183" si="264">H183*E183</f>
        <v>0</v>
      </c>
    </row>
    <row r="184" spans="1:10" s="14" customFormat="1" ht="14.4" x14ac:dyDescent="0.3">
      <c r="A184" s="40">
        <f>A183+1</f>
        <v>90</v>
      </c>
      <c r="B184" s="16"/>
      <c r="C184" s="19" t="s">
        <v>31</v>
      </c>
      <c r="D184" s="29"/>
      <c r="E184" s="29"/>
      <c r="F184" s="15"/>
      <c r="G184" s="18"/>
      <c r="H184" s="26"/>
      <c r="I184" s="26"/>
      <c r="J184" s="26"/>
    </row>
    <row r="185" spans="1:10" s="14" customFormat="1" ht="14.4" x14ac:dyDescent="0.3">
      <c r="A185" s="39">
        <v>90</v>
      </c>
      <c r="B185" s="16" t="s">
        <v>187</v>
      </c>
      <c r="C185" s="19" t="s">
        <v>188</v>
      </c>
      <c r="D185" s="28" t="s">
        <v>25</v>
      </c>
      <c r="E185" s="28">
        <v>1</v>
      </c>
      <c r="F185" s="15"/>
      <c r="G185" s="18"/>
      <c r="H185" s="25">
        <f t="shared" ref="H185" si="265">F185+F185*G185</f>
        <v>0</v>
      </c>
      <c r="I185" s="25">
        <f t="shared" ref="I185" si="266">E185*F185</f>
        <v>0</v>
      </c>
      <c r="J185" s="25">
        <f t="shared" ref="J185" si="267">H185*E185</f>
        <v>0</v>
      </c>
    </row>
    <row r="186" spans="1:10" s="14" customFormat="1" ht="14.4" x14ac:dyDescent="0.3">
      <c r="A186" s="40">
        <f>A185+1</f>
        <v>91</v>
      </c>
      <c r="B186" s="16"/>
      <c r="C186" s="19" t="s">
        <v>31</v>
      </c>
      <c r="D186" s="29"/>
      <c r="E186" s="29"/>
      <c r="F186" s="15"/>
      <c r="G186" s="18"/>
      <c r="H186" s="26"/>
      <c r="I186" s="26"/>
      <c r="J186" s="26"/>
    </row>
    <row r="187" spans="1:10" s="14" customFormat="1" ht="14.4" x14ac:dyDescent="0.3">
      <c r="A187" s="39">
        <v>91</v>
      </c>
      <c r="B187" s="16" t="s">
        <v>189</v>
      </c>
      <c r="C187" s="19" t="s">
        <v>190</v>
      </c>
      <c r="D187" s="28" t="s">
        <v>25</v>
      </c>
      <c r="E187" s="28">
        <v>1</v>
      </c>
      <c r="F187" s="15"/>
      <c r="G187" s="18"/>
      <c r="H187" s="25">
        <f t="shared" ref="H187" si="268">F187+F187*G187</f>
        <v>0</v>
      </c>
      <c r="I187" s="25">
        <f t="shared" ref="I187" si="269">E187*F187</f>
        <v>0</v>
      </c>
      <c r="J187" s="25">
        <f t="shared" ref="J187" si="270">H187*E187</f>
        <v>0</v>
      </c>
    </row>
    <row r="188" spans="1:10" s="14" customFormat="1" ht="14.4" x14ac:dyDescent="0.3">
      <c r="A188" s="40">
        <f>A187+1</f>
        <v>92</v>
      </c>
      <c r="B188" s="16"/>
      <c r="C188" s="19" t="s">
        <v>31</v>
      </c>
      <c r="D188" s="29"/>
      <c r="E188" s="29"/>
      <c r="F188" s="15"/>
      <c r="G188" s="18"/>
      <c r="H188" s="26"/>
      <c r="I188" s="26"/>
      <c r="J188" s="26"/>
    </row>
    <row r="189" spans="1:10" s="14" customFormat="1" ht="14.4" x14ac:dyDescent="0.3">
      <c r="A189" s="39">
        <v>92</v>
      </c>
      <c r="B189" s="16" t="s">
        <v>191</v>
      </c>
      <c r="C189" s="19" t="s">
        <v>192</v>
      </c>
      <c r="D189" s="28" t="s">
        <v>207</v>
      </c>
      <c r="E189" s="28">
        <v>1</v>
      </c>
      <c r="F189" s="15"/>
      <c r="G189" s="18"/>
      <c r="H189" s="25">
        <f t="shared" ref="H189" si="271">F189+F189*G189</f>
        <v>0</v>
      </c>
      <c r="I189" s="25">
        <f t="shared" ref="I189" si="272">E189*F189</f>
        <v>0</v>
      </c>
      <c r="J189" s="25">
        <f t="shared" ref="J189" si="273">H189*E189</f>
        <v>0</v>
      </c>
    </row>
    <row r="190" spans="1:10" s="14" customFormat="1" ht="14.4" x14ac:dyDescent="0.3">
      <c r="A190" s="40">
        <f>A189+1</f>
        <v>93</v>
      </c>
      <c r="B190" s="16"/>
      <c r="C190" s="19" t="s">
        <v>31</v>
      </c>
      <c r="D190" s="29"/>
      <c r="E190" s="29"/>
      <c r="F190" s="15"/>
      <c r="G190" s="18"/>
      <c r="H190" s="26"/>
      <c r="I190" s="26"/>
      <c r="J190" s="26"/>
    </row>
    <row r="191" spans="1:10" s="14" customFormat="1" ht="14.4" x14ac:dyDescent="0.3">
      <c r="A191" s="39">
        <v>93</v>
      </c>
      <c r="B191" s="16" t="s">
        <v>193</v>
      </c>
      <c r="C191" s="19" t="s">
        <v>194</v>
      </c>
      <c r="D191" s="28" t="s">
        <v>28</v>
      </c>
      <c r="E191" s="28">
        <v>1</v>
      </c>
      <c r="F191" s="15"/>
      <c r="G191" s="18"/>
      <c r="H191" s="25">
        <f t="shared" ref="H191" si="274">F191+F191*G191</f>
        <v>0</v>
      </c>
      <c r="I191" s="25">
        <f t="shared" ref="I191" si="275">E191*F191</f>
        <v>0</v>
      </c>
      <c r="J191" s="25">
        <f t="shared" ref="J191" si="276">H191*E191</f>
        <v>0</v>
      </c>
    </row>
    <row r="192" spans="1:10" s="14" customFormat="1" ht="14.4" x14ac:dyDescent="0.3">
      <c r="A192" s="40">
        <f>A191+1</f>
        <v>94</v>
      </c>
      <c r="B192" s="16"/>
      <c r="C192" s="19" t="s">
        <v>31</v>
      </c>
      <c r="D192" s="29"/>
      <c r="E192" s="29"/>
      <c r="F192" s="15"/>
      <c r="G192" s="18"/>
      <c r="H192" s="26"/>
      <c r="I192" s="26"/>
      <c r="J192" s="26"/>
    </row>
    <row r="193" spans="3:10" ht="42" thickBot="1" x14ac:dyDescent="0.35">
      <c r="C193" s="23" t="s">
        <v>212</v>
      </c>
      <c r="D193" s="23"/>
      <c r="E193" s="7"/>
      <c r="F193" s="2" t="str">
        <f>"suma kontrolna: "
&amp;SUM(F7:F102)</f>
        <v>suma kontrolna: 0</v>
      </c>
      <c r="G193" s="2" t="str">
        <f>"suma kontrolna: "
&amp;SUM(G7:G102)</f>
        <v>suma kontrolna: 0</v>
      </c>
      <c r="H193" s="2" t="str">
        <f>"suma kontrolna: "
&amp;SUM(H7:H102)</f>
        <v>suma kontrolna: 0</v>
      </c>
      <c r="I193" s="8" t="str">
        <f>"Całkowita wartość netto: "&amp;SUM(I7:I102)&amp;" zł"</f>
        <v>Całkowita wartość netto: 0 zł</v>
      </c>
      <c r="J193" s="8" t="str">
        <f>"Całkowita wartość brutto: "&amp;SUM(J7:J102)&amp;" zł"</f>
        <v>Całkowita wartość brutto: 0 zł</v>
      </c>
    </row>
    <row r="194" spans="3:10" ht="27" customHeight="1" x14ac:dyDescent="0.3"/>
    <row r="196" spans="3:10" ht="42" customHeight="1" x14ac:dyDescent="0.3">
      <c r="F196" s="24" t="s">
        <v>5</v>
      </c>
      <c r="G196" s="24"/>
      <c r="H196" s="24"/>
      <c r="I196" s="24"/>
      <c r="J196" s="24"/>
    </row>
  </sheetData>
  <sortState ref="A13:J195">
    <sortCondition ref="A13"/>
  </sortState>
  <mergeCells count="564">
    <mergeCell ref="A187:A188"/>
    <mergeCell ref="A189:A190"/>
    <mergeCell ref="A191:A192"/>
    <mergeCell ref="A177:A178"/>
    <mergeCell ref="A179:A180"/>
    <mergeCell ref="A181:A182"/>
    <mergeCell ref="A183:A184"/>
    <mergeCell ref="A185:A186"/>
    <mergeCell ref="A167:A168"/>
    <mergeCell ref="A169:A170"/>
    <mergeCell ref="A171:A172"/>
    <mergeCell ref="A173:A174"/>
    <mergeCell ref="A175:A176"/>
    <mergeCell ref="A157:A158"/>
    <mergeCell ref="A159:A160"/>
    <mergeCell ref="A161:A162"/>
    <mergeCell ref="A163:A164"/>
    <mergeCell ref="A165:A166"/>
    <mergeCell ref="A147:A148"/>
    <mergeCell ref="A149:A150"/>
    <mergeCell ref="A151:A152"/>
    <mergeCell ref="A153:A154"/>
    <mergeCell ref="A155:A156"/>
    <mergeCell ref="A137:A138"/>
    <mergeCell ref="A139:A140"/>
    <mergeCell ref="A141:A142"/>
    <mergeCell ref="A143:A144"/>
    <mergeCell ref="A145:A146"/>
    <mergeCell ref="A127:A128"/>
    <mergeCell ref="A129:A130"/>
    <mergeCell ref="A131:A132"/>
    <mergeCell ref="A133:A134"/>
    <mergeCell ref="A135:A136"/>
    <mergeCell ref="A117:A118"/>
    <mergeCell ref="A119:A120"/>
    <mergeCell ref="A121:A122"/>
    <mergeCell ref="A123:A124"/>
    <mergeCell ref="A125:A126"/>
    <mergeCell ref="A107:A108"/>
    <mergeCell ref="A109:A110"/>
    <mergeCell ref="A111:A112"/>
    <mergeCell ref="A113:A114"/>
    <mergeCell ref="A115:A116"/>
    <mergeCell ref="A97:A98"/>
    <mergeCell ref="A99:A100"/>
    <mergeCell ref="A101:A102"/>
    <mergeCell ref="A103:A104"/>
    <mergeCell ref="A105:A106"/>
    <mergeCell ref="A87:A88"/>
    <mergeCell ref="A89:A90"/>
    <mergeCell ref="A91:A92"/>
    <mergeCell ref="A93:A94"/>
    <mergeCell ref="A95:A96"/>
    <mergeCell ref="A77:A78"/>
    <mergeCell ref="A79:A80"/>
    <mergeCell ref="A81:A82"/>
    <mergeCell ref="A83:A84"/>
    <mergeCell ref="A85:A86"/>
    <mergeCell ref="A67:A68"/>
    <mergeCell ref="A69:A70"/>
    <mergeCell ref="A71:A72"/>
    <mergeCell ref="A73:A74"/>
    <mergeCell ref="A75:A76"/>
    <mergeCell ref="A57:A58"/>
    <mergeCell ref="A59:A60"/>
    <mergeCell ref="A61:A62"/>
    <mergeCell ref="A63:A64"/>
    <mergeCell ref="A65:A66"/>
    <mergeCell ref="A47:A48"/>
    <mergeCell ref="A49:A50"/>
    <mergeCell ref="A51:A52"/>
    <mergeCell ref="A53:A54"/>
    <mergeCell ref="A55:A56"/>
    <mergeCell ref="A37:A38"/>
    <mergeCell ref="A39:A40"/>
    <mergeCell ref="A41:A42"/>
    <mergeCell ref="A43:A44"/>
    <mergeCell ref="A45:A46"/>
    <mergeCell ref="A27:A28"/>
    <mergeCell ref="A29:A30"/>
    <mergeCell ref="A31:A32"/>
    <mergeCell ref="A33:A34"/>
    <mergeCell ref="A35:A36"/>
    <mergeCell ref="F196:J196"/>
    <mergeCell ref="B1:J1"/>
    <mergeCell ref="A2:J2"/>
    <mergeCell ref="A3:J3"/>
    <mergeCell ref="A7:A8"/>
    <mergeCell ref="A9:A10"/>
    <mergeCell ref="A11:A12"/>
    <mergeCell ref="A13:A14"/>
    <mergeCell ref="A15:A16"/>
    <mergeCell ref="A17:A18"/>
    <mergeCell ref="A19:A20"/>
    <mergeCell ref="A21:A22"/>
    <mergeCell ref="A23:A24"/>
    <mergeCell ref="A25:A26"/>
    <mergeCell ref="D7:D8"/>
    <mergeCell ref="D9:D10"/>
    <mergeCell ref="D11:D12"/>
    <mergeCell ref="E13:E14"/>
    <mergeCell ref="D13:D14"/>
    <mergeCell ref="D19:D20"/>
    <mergeCell ref="D17:D18"/>
    <mergeCell ref="D15:D16"/>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191:D192"/>
    <mergeCell ref="D189:D190"/>
    <mergeCell ref="D187:D188"/>
    <mergeCell ref="D185:D186"/>
    <mergeCell ref="D183:D184"/>
    <mergeCell ref="D181:D182"/>
    <mergeCell ref="D179:D180"/>
    <mergeCell ref="D177:D178"/>
    <mergeCell ref="D175:D176"/>
    <mergeCell ref="D173:D174"/>
    <mergeCell ref="D171:D172"/>
    <mergeCell ref="D169:D170"/>
    <mergeCell ref="D167:D168"/>
    <mergeCell ref="D165:D166"/>
    <mergeCell ref="D163:D164"/>
    <mergeCell ref="D161:D162"/>
    <mergeCell ref="D157:D158"/>
    <mergeCell ref="D159:D160"/>
    <mergeCell ref="D155:D156"/>
    <mergeCell ref="D153:D154"/>
    <mergeCell ref="D151:D152"/>
    <mergeCell ref="D149:D150"/>
    <mergeCell ref="D141:D142"/>
    <mergeCell ref="D143:D144"/>
    <mergeCell ref="D145:D146"/>
    <mergeCell ref="D147:D148"/>
    <mergeCell ref="D139:D140"/>
    <mergeCell ref="D137:D138"/>
    <mergeCell ref="D135:D136"/>
    <mergeCell ref="D67:D68"/>
    <mergeCell ref="D69:D70"/>
    <mergeCell ref="D71:D72"/>
    <mergeCell ref="D73:D74"/>
    <mergeCell ref="D75:D76"/>
    <mergeCell ref="D77:D78"/>
    <mergeCell ref="D79:D80"/>
    <mergeCell ref="D81:D82"/>
    <mergeCell ref="D83:D84"/>
    <mergeCell ref="D127:D128"/>
    <mergeCell ref="D129:D130"/>
    <mergeCell ref="D131:D132"/>
    <mergeCell ref="D133:D134"/>
    <mergeCell ref="D107:D108"/>
    <mergeCell ref="D125:D126"/>
    <mergeCell ref="D109:D110"/>
    <mergeCell ref="E51:E52"/>
    <mergeCell ref="E53:E54"/>
    <mergeCell ref="E55:E56"/>
    <mergeCell ref="E57:E58"/>
    <mergeCell ref="H7:H8"/>
    <mergeCell ref="I7:I8"/>
    <mergeCell ref="H15:H16"/>
    <mergeCell ref="I15:I16"/>
    <mergeCell ref="H23:H24"/>
    <mergeCell ref="I23:I24"/>
    <mergeCell ref="H31:H32"/>
    <mergeCell ref="I31:I32"/>
    <mergeCell ref="H39:H40"/>
    <mergeCell ref="I39:I40"/>
    <mergeCell ref="H11:H12"/>
    <mergeCell ref="I11:I12"/>
    <mergeCell ref="H35:H36"/>
    <mergeCell ref="I35:I36"/>
    <mergeCell ref="I21:I22"/>
    <mergeCell ref="H33:H34"/>
    <mergeCell ref="I33:I34"/>
    <mergeCell ref="I37:I38"/>
    <mergeCell ref="H57:H58"/>
    <mergeCell ref="I57:I58"/>
    <mergeCell ref="D111:D112"/>
    <mergeCell ref="D113:D114"/>
    <mergeCell ref="D115:D116"/>
    <mergeCell ref="D119:D120"/>
    <mergeCell ref="D117:D118"/>
    <mergeCell ref="D85:D86"/>
    <mergeCell ref="D87:D88"/>
    <mergeCell ref="D89:D90"/>
    <mergeCell ref="D91:D92"/>
    <mergeCell ref="D93:D94"/>
    <mergeCell ref="D95:D96"/>
    <mergeCell ref="D97:D98"/>
    <mergeCell ref="D99:D100"/>
    <mergeCell ref="D101:D102"/>
    <mergeCell ref="D103:D104"/>
    <mergeCell ref="D105:D106"/>
    <mergeCell ref="J33:J34"/>
    <mergeCell ref="J11:J12"/>
    <mergeCell ref="H13:H14"/>
    <mergeCell ref="I13:I14"/>
    <mergeCell ref="J13:J14"/>
    <mergeCell ref="D121:D122"/>
    <mergeCell ref="D123:D124"/>
    <mergeCell ref="H25:H26"/>
    <mergeCell ref="I25:I26"/>
    <mergeCell ref="H47:H48"/>
    <mergeCell ref="I47:I48"/>
    <mergeCell ref="H55:H56"/>
    <mergeCell ref="I55:I56"/>
    <mergeCell ref="H63:H64"/>
    <mergeCell ref="I63:I64"/>
    <mergeCell ref="H71:H72"/>
    <mergeCell ref="H53:H54"/>
    <mergeCell ref="I53:I54"/>
    <mergeCell ref="I71:I72"/>
    <mergeCell ref="H79:H80"/>
    <mergeCell ref="I79:I80"/>
    <mergeCell ref="H87:H88"/>
    <mergeCell ref="J35:J36"/>
    <mergeCell ref="H37:H38"/>
    <mergeCell ref="J37:J38"/>
    <mergeCell ref="J39:J40"/>
    <mergeCell ref="H41:H42"/>
    <mergeCell ref="I41:I42"/>
    <mergeCell ref="J41:J42"/>
    <mergeCell ref="H43:H44"/>
    <mergeCell ref="I43:I44"/>
    <mergeCell ref="J43:J44"/>
    <mergeCell ref="H45:H46"/>
    <mergeCell ref="I45:I46"/>
    <mergeCell ref="J45:J46"/>
    <mergeCell ref="J47:J48"/>
    <mergeCell ref="H49:H50"/>
    <mergeCell ref="I49:I50"/>
    <mergeCell ref="J49:J50"/>
    <mergeCell ref="H51:H52"/>
    <mergeCell ref="I51:I52"/>
    <mergeCell ref="J51:J52"/>
    <mergeCell ref="J53:J54"/>
    <mergeCell ref="J55:J56"/>
    <mergeCell ref="J57:J58"/>
    <mergeCell ref="H59:H60"/>
    <mergeCell ref="I59:I60"/>
    <mergeCell ref="J59:J60"/>
    <mergeCell ref="H61:H62"/>
    <mergeCell ref="I61:I62"/>
    <mergeCell ref="J61:J62"/>
    <mergeCell ref="J63:J64"/>
    <mergeCell ref="H65:H66"/>
    <mergeCell ref="I65:I66"/>
    <mergeCell ref="J65:J66"/>
    <mergeCell ref="H67:H68"/>
    <mergeCell ref="I67:I68"/>
    <mergeCell ref="J67:J68"/>
    <mergeCell ref="H69:H70"/>
    <mergeCell ref="I69:I70"/>
    <mergeCell ref="J69:J70"/>
    <mergeCell ref="J71:J72"/>
    <mergeCell ref="H73:H74"/>
    <mergeCell ref="I73:I74"/>
    <mergeCell ref="J73:J74"/>
    <mergeCell ref="H75:H76"/>
    <mergeCell ref="I75:I76"/>
    <mergeCell ref="J75:J76"/>
    <mergeCell ref="H77:H78"/>
    <mergeCell ref="I77:I78"/>
    <mergeCell ref="J77:J78"/>
    <mergeCell ref="J79:J80"/>
    <mergeCell ref="H81:H82"/>
    <mergeCell ref="I81:I82"/>
    <mergeCell ref="J81:J82"/>
    <mergeCell ref="H83:H84"/>
    <mergeCell ref="I83:I84"/>
    <mergeCell ref="J83:J84"/>
    <mergeCell ref="H85:H86"/>
    <mergeCell ref="I85:I86"/>
    <mergeCell ref="J85:J86"/>
    <mergeCell ref="J87:J88"/>
    <mergeCell ref="H89:H90"/>
    <mergeCell ref="I89:I90"/>
    <mergeCell ref="J89:J90"/>
    <mergeCell ref="H91:H92"/>
    <mergeCell ref="I91:I92"/>
    <mergeCell ref="J91:J92"/>
    <mergeCell ref="H93:H94"/>
    <mergeCell ref="I93:I94"/>
    <mergeCell ref="J93:J94"/>
    <mergeCell ref="I87:I88"/>
    <mergeCell ref="J95:J96"/>
    <mergeCell ref="H97:H98"/>
    <mergeCell ref="I97:I98"/>
    <mergeCell ref="J97:J98"/>
    <mergeCell ref="H99:H100"/>
    <mergeCell ref="I99:I100"/>
    <mergeCell ref="J99:J100"/>
    <mergeCell ref="H101:H102"/>
    <mergeCell ref="I101:I102"/>
    <mergeCell ref="J101:J102"/>
    <mergeCell ref="H95:H96"/>
    <mergeCell ref="I95:I96"/>
    <mergeCell ref="J103:J104"/>
    <mergeCell ref="H103:H104"/>
    <mergeCell ref="I103:I104"/>
    <mergeCell ref="H105:H106"/>
    <mergeCell ref="I105:I106"/>
    <mergeCell ref="J105:J106"/>
    <mergeCell ref="H107:H108"/>
    <mergeCell ref="I107:I108"/>
    <mergeCell ref="J107:J108"/>
    <mergeCell ref="H109:H110"/>
    <mergeCell ref="I109:I110"/>
    <mergeCell ref="J109:J110"/>
    <mergeCell ref="H111:H112"/>
    <mergeCell ref="I111:I112"/>
    <mergeCell ref="J111:J112"/>
    <mergeCell ref="H113:H114"/>
    <mergeCell ref="I113:I114"/>
    <mergeCell ref="J113:J114"/>
    <mergeCell ref="H115:H116"/>
    <mergeCell ref="I115:I116"/>
    <mergeCell ref="J115:J116"/>
    <mergeCell ref="H117:H118"/>
    <mergeCell ref="I117:I118"/>
    <mergeCell ref="J117:J118"/>
    <mergeCell ref="H119:H120"/>
    <mergeCell ref="I119:I120"/>
    <mergeCell ref="J119:J120"/>
    <mergeCell ref="H121:H122"/>
    <mergeCell ref="I121:I122"/>
    <mergeCell ref="J121:J122"/>
    <mergeCell ref="H123:H124"/>
    <mergeCell ref="I123:I124"/>
    <mergeCell ref="J123:J124"/>
    <mergeCell ref="H125:H126"/>
    <mergeCell ref="I125:I126"/>
    <mergeCell ref="J125:J126"/>
    <mergeCell ref="H127:H128"/>
    <mergeCell ref="I127:I128"/>
    <mergeCell ref="J127:J128"/>
    <mergeCell ref="H129:H130"/>
    <mergeCell ref="I129:I130"/>
    <mergeCell ref="J129:J130"/>
    <mergeCell ref="H131:H132"/>
    <mergeCell ref="I131:I132"/>
    <mergeCell ref="J131:J132"/>
    <mergeCell ref="H133:H134"/>
    <mergeCell ref="I133:I134"/>
    <mergeCell ref="J133:J134"/>
    <mergeCell ref="H135:H136"/>
    <mergeCell ref="I135:I136"/>
    <mergeCell ref="J135:J136"/>
    <mergeCell ref="H137:H138"/>
    <mergeCell ref="I137:I138"/>
    <mergeCell ref="J137:J138"/>
    <mergeCell ref="H139:H140"/>
    <mergeCell ref="I139:I140"/>
    <mergeCell ref="J139:J140"/>
    <mergeCell ref="H141:H142"/>
    <mergeCell ref="I141:I142"/>
    <mergeCell ref="J141:J142"/>
    <mergeCell ref="H143:H144"/>
    <mergeCell ref="I143:I144"/>
    <mergeCell ref="J143:J144"/>
    <mergeCell ref="H145:H146"/>
    <mergeCell ref="I145:I146"/>
    <mergeCell ref="J145:J146"/>
    <mergeCell ref="H147:H148"/>
    <mergeCell ref="I147:I148"/>
    <mergeCell ref="J147:J148"/>
    <mergeCell ref="H149:H150"/>
    <mergeCell ref="I149:I150"/>
    <mergeCell ref="J149:J150"/>
    <mergeCell ref="H151:H152"/>
    <mergeCell ref="I151:I152"/>
    <mergeCell ref="J151:J152"/>
    <mergeCell ref="H153:H154"/>
    <mergeCell ref="I153:I154"/>
    <mergeCell ref="J153:J154"/>
    <mergeCell ref="H155:H156"/>
    <mergeCell ref="I155:I156"/>
    <mergeCell ref="J155:J156"/>
    <mergeCell ref="H157:H158"/>
    <mergeCell ref="I157:I158"/>
    <mergeCell ref="J157:J158"/>
    <mergeCell ref="H159:H160"/>
    <mergeCell ref="I159:I160"/>
    <mergeCell ref="J159:J160"/>
    <mergeCell ref="H161:H162"/>
    <mergeCell ref="I161:I162"/>
    <mergeCell ref="J161:J162"/>
    <mergeCell ref="H163:H164"/>
    <mergeCell ref="I163:I164"/>
    <mergeCell ref="J163:J164"/>
    <mergeCell ref="H165:H166"/>
    <mergeCell ref="I165:I166"/>
    <mergeCell ref="J165:J166"/>
    <mergeCell ref="H167:H168"/>
    <mergeCell ref="I167:I168"/>
    <mergeCell ref="J167:J168"/>
    <mergeCell ref="H169:H170"/>
    <mergeCell ref="I169:I170"/>
    <mergeCell ref="J169:J170"/>
    <mergeCell ref="H171:H172"/>
    <mergeCell ref="I171:I172"/>
    <mergeCell ref="J171:J172"/>
    <mergeCell ref="H173:H174"/>
    <mergeCell ref="I173:I174"/>
    <mergeCell ref="J173:J174"/>
    <mergeCell ref="H175:H176"/>
    <mergeCell ref="I175:I176"/>
    <mergeCell ref="J175:J176"/>
    <mergeCell ref="H177:H178"/>
    <mergeCell ref="I177:I178"/>
    <mergeCell ref="J177:J178"/>
    <mergeCell ref="H179:H180"/>
    <mergeCell ref="I179:I180"/>
    <mergeCell ref="J179:J180"/>
    <mergeCell ref="H181:H182"/>
    <mergeCell ref="I181:I182"/>
    <mergeCell ref="J181:J182"/>
    <mergeCell ref="H183:H184"/>
    <mergeCell ref="I183:I184"/>
    <mergeCell ref="J183:J184"/>
    <mergeCell ref="H185:H186"/>
    <mergeCell ref="I185:I186"/>
    <mergeCell ref="J185:J186"/>
    <mergeCell ref="H187:H188"/>
    <mergeCell ref="I187:I188"/>
    <mergeCell ref="J187:J188"/>
    <mergeCell ref="H189:H190"/>
    <mergeCell ref="I189:I190"/>
    <mergeCell ref="J189:J190"/>
    <mergeCell ref="H191:H192"/>
    <mergeCell ref="I191:I192"/>
    <mergeCell ref="J191:J192"/>
    <mergeCell ref="L13:L14"/>
    <mergeCell ref="E7:E8"/>
    <mergeCell ref="E9:E10"/>
    <mergeCell ref="E11:E12"/>
    <mergeCell ref="E15:E16"/>
    <mergeCell ref="E17:E18"/>
    <mergeCell ref="E19:E20"/>
    <mergeCell ref="E21:E22"/>
    <mergeCell ref="E23:E24"/>
    <mergeCell ref="J23:J24"/>
    <mergeCell ref="J15:J16"/>
    <mergeCell ref="H17:H18"/>
    <mergeCell ref="I17:I18"/>
    <mergeCell ref="J17:J18"/>
    <mergeCell ref="H19:H20"/>
    <mergeCell ref="I19:I20"/>
    <mergeCell ref="J19:J20"/>
    <mergeCell ref="H21:H22"/>
    <mergeCell ref="J21:J22"/>
    <mergeCell ref="J7:J8"/>
    <mergeCell ref="H9:H10"/>
    <mergeCell ref="I9:I10"/>
    <mergeCell ref="J9:J10"/>
    <mergeCell ref="E25:E26"/>
    <mergeCell ref="E27:E28"/>
    <mergeCell ref="E29:E30"/>
    <mergeCell ref="E31:E32"/>
    <mergeCell ref="J25:J26"/>
    <mergeCell ref="H27:H28"/>
    <mergeCell ref="I27:I28"/>
    <mergeCell ref="J27:J28"/>
    <mergeCell ref="H29:H30"/>
    <mergeCell ref="I29:I30"/>
    <mergeCell ref="J29:J30"/>
    <mergeCell ref="J31:J32"/>
    <mergeCell ref="E33:E34"/>
    <mergeCell ref="E35:E36"/>
    <mergeCell ref="E37:E38"/>
    <mergeCell ref="E39:E40"/>
    <mergeCell ref="E41:E42"/>
    <mergeCell ref="E43:E44"/>
    <mergeCell ref="E45:E46"/>
    <mergeCell ref="E47:E48"/>
    <mergeCell ref="E49:E50"/>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C193:D193"/>
    <mergeCell ref="E167:E168"/>
    <mergeCell ref="E187:E188"/>
    <mergeCell ref="E189:E190"/>
    <mergeCell ref="E191:E192"/>
    <mergeCell ref="E169:E170"/>
    <mergeCell ref="E171:E172"/>
    <mergeCell ref="E173:E174"/>
    <mergeCell ref="E175:E176"/>
    <mergeCell ref="E177:E178"/>
    <mergeCell ref="E179:E180"/>
    <mergeCell ref="E181:E182"/>
    <mergeCell ref="E183:E184"/>
    <mergeCell ref="E185:E186"/>
  </mergeCells>
  <conditionalFormatting sqref="B193:B1048576 B1:B6">
    <cfRule type="duplicateValues" dxfId="81" priority="90"/>
  </conditionalFormatting>
  <conditionalFormatting sqref="C15 C17 C7 C9 C19 C21 C23 C25">
    <cfRule type="duplicateValues" dxfId="80" priority="89"/>
  </conditionalFormatting>
  <conditionalFormatting sqref="B16:C16">
    <cfRule type="duplicateValues" dxfId="79" priority="88"/>
  </conditionalFormatting>
  <conditionalFormatting sqref="B7:B10 B14:B15 B17:B26">
    <cfRule type="duplicateValues" dxfId="78" priority="87"/>
  </conditionalFormatting>
  <conditionalFormatting sqref="C19">
    <cfRule type="duplicateValues" dxfId="77" priority="86"/>
  </conditionalFormatting>
  <conditionalFormatting sqref="C17">
    <cfRule type="duplicateValues" dxfId="76" priority="85"/>
  </conditionalFormatting>
  <conditionalFormatting sqref="C12">
    <cfRule type="duplicateValues" dxfId="75" priority="84"/>
  </conditionalFormatting>
  <conditionalFormatting sqref="B12">
    <cfRule type="duplicateValues" dxfId="74" priority="83"/>
  </conditionalFormatting>
  <conditionalFormatting sqref="C189">
    <cfRule type="duplicateValues" dxfId="73" priority="80"/>
  </conditionalFormatting>
  <conditionalFormatting sqref="B189:B191">
    <cfRule type="duplicateValues" dxfId="72" priority="79"/>
  </conditionalFormatting>
  <conditionalFormatting sqref="C103 C109 C111 C113 C115 C117 C119 C121 C123 C125 C127 C129 C131 C133 C135 C137 C139 C141 C143 C145 C147 C151 C153 C155 C157 C159 C161 C163 C165 C167 C169 C171 C173 C175 C177 C179 C181 C183 C185 C187">
    <cfRule type="duplicateValues" dxfId="71" priority="156"/>
  </conditionalFormatting>
  <conditionalFormatting sqref="B103:B188 B192">
    <cfRule type="duplicateValues" dxfId="70" priority="158"/>
  </conditionalFormatting>
  <conditionalFormatting sqref="C8">
    <cfRule type="duplicateValues" dxfId="69" priority="78"/>
  </conditionalFormatting>
  <conditionalFormatting sqref="C10">
    <cfRule type="duplicateValues" dxfId="68" priority="77"/>
  </conditionalFormatting>
  <conditionalFormatting sqref="C14">
    <cfRule type="duplicateValues" dxfId="67" priority="76"/>
  </conditionalFormatting>
  <conditionalFormatting sqref="C18">
    <cfRule type="duplicateValues" dxfId="66" priority="75"/>
  </conditionalFormatting>
  <conditionalFormatting sqref="C20">
    <cfRule type="duplicateValues" dxfId="65" priority="74"/>
  </conditionalFormatting>
  <conditionalFormatting sqref="C22">
    <cfRule type="duplicateValues" dxfId="64" priority="73"/>
  </conditionalFormatting>
  <conditionalFormatting sqref="C24">
    <cfRule type="duplicateValues" dxfId="63" priority="72"/>
  </conditionalFormatting>
  <conditionalFormatting sqref="C26">
    <cfRule type="duplicateValues" dxfId="62" priority="71"/>
  </conditionalFormatting>
  <conditionalFormatting sqref="C104">
    <cfRule type="duplicateValues" dxfId="61" priority="70"/>
  </conditionalFormatting>
  <conditionalFormatting sqref="C105">
    <cfRule type="duplicateValues" dxfId="60" priority="69"/>
  </conditionalFormatting>
  <conditionalFormatting sqref="C106">
    <cfRule type="duplicateValues" dxfId="59" priority="68"/>
  </conditionalFormatting>
  <conditionalFormatting sqref="C107">
    <cfRule type="duplicateValues" dxfId="58" priority="67"/>
  </conditionalFormatting>
  <conditionalFormatting sqref="C108">
    <cfRule type="duplicateValues" dxfId="57" priority="66"/>
  </conditionalFormatting>
  <conditionalFormatting sqref="C110">
    <cfRule type="duplicateValues" dxfId="56" priority="65"/>
  </conditionalFormatting>
  <conditionalFormatting sqref="C112">
    <cfRule type="duplicateValues" dxfId="55" priority="64"/>
  </conditionalFormatting>
  <conditionalFormatting sqref="C114">
    <cfRule type="duplicateValues" dxfId="54" priority="63"/>
  </conditionalFormatting>
  <conditionalFormatting sqref="C116">
    <cfRule type="duplicateValues" dxfId="53" priority="62"/>
  </conditionalFormatting>
  <conditionalFormatting sqref="C118">
    <cfRule type="duplicateValues" dxfId="52" priority="61"/>
  </conditionalFormatting>
  <conditionalFormatting sqref="C120">
    <cfRule type="duplicateValues" dxfId="51" priority="60"/>
  </conditionalFormatting>
  <conditionalFormatting sqref="C122">
    <cfRule type="duplicateValues" dxfId="50" priority="59"/>
  </conditionalFormatting>
  <conditionalFormatting sqref="C124">
    <cfRule type="duplicateValues" dxfId="49" priority="58"/>
  </conditionalFormatting>
  <conditionalFormatting sqref="C126">
    <cfRule type="duplicateValues" dxfId="48" priority="57"/>
  </conditionalFormatting>
  <conditionalFormatting sqref="C128">
    <cfRule type="duplicateValues" dxfId="47" priority="56"/>
  </conditionalFormatting>
  <conditionalFormatting sqref="C130">
    <cfRule type="duplicateValues" dxfId="46" priority="55"/>
  </conditionalFormatting>
  <conditionalFormatting sqref="C132">
    <cfRule type="duplicateValues" dxfId="45" priority="54"/>
  </conditionalFormatting>
  <conditionalFormatting sqref="C134">
    <cfRule type="duplicateValues" dxfId="44" priority="53"/>
  </conditionalFormatting>
  <conditionalFormatting sqref="C136">
    <cfRule type="duplicateValues" dxfId="43" priority="52"/>
  </conditionalFormatting>
  <conditionalFormatting sqref="C138">
    <cfRule type="duplicateValues" dxfId="42" priority="51"/>
  </conditionalFormatting>
  <conditionalFormatting sqref="C140">
    <cfRule type="duplicateValues" dxfId="41" priority="50"/>
  </conditionalFormatting>
  <conditionalFormatting sqref="C142">
    <cfRule type="duplicateValues" dxfId="40" priority="49"/>
  </conditionalFormatting>
  <conditionalFormatting sqref="C144">
    <cfRule type="duplicateValues" dxfId="39" priority="48"/>
  </conditionalFormatting>
  <conditionalFormatting sqref="C146">
    <cfRule type="duplicateValues" dxfId="38" priority="47"/>
  </conditionalFormatting>
  <conditionalFormatting sqref="C148">
    <cfRule type="duplicateValues" dxfId="37" priority="46"/>
  </conditionalFormatting>
  <conditionalFormatting sqref="C149">
    <cfRule type="duplicateValues" dxfId="36" priority="45"/>
  </conditionalFormatting>
  <conditionalFormatting sqref="C150">
    <cfRule type="duplicateValues" dxfId="35" priority="44"/>
  </conditionalFormatting>
  <conditionalFormatting sqref="C152">
    <cfRule type="duplicateValues" dxfId="34" priority="43"/>
  </conditionalFormatting>
  <conditionalFormatting sqref="C154">
    <cfRule type="duplicateValues" dxfId="33" priority="42"/>
  </conditionalFormatting>
  <conditionalFormatting sqref="C156">
    <cfRule type="duplicateValues" dxfId="32" priority="41"/>
  </conditionalFormatting>
  <conditionalFormatting sqref="C158">
    <cfRule type="duplicateValues" dxfId="31" priority="40"/>
  </conditionalFormatting>
  <conditionalFormatting sqref="C160">
    <cfRule type="duplicateValues" dxfId="30" priority="39"/>
  </conditionalFormatting>
  <conditionalFormatting sqref="C162">
    <cfRule type="duplicateValues" dxfId="29" priority="38"/>
  </conditionalFormatting>
  <conditionalFormatting sqref="C164">
    <cfRule type="duplicateValues" dxfId="28" priority="37"/>
  </conditionalFormatting>
  <conditionalFormatting sqref="C166">
    <cfRule type="duplicateValues" dxfId="27" priority="36"/>
  </conditionalFormatting>
  <conditionalFormatting sqref="C168">
    <cfRule type="duplicateValues" dxfId="26" priority="35"/>
  </conditionalFormatting>
  <conditionalFormatting sqref="C170">
    <cfRule type="duplicateValues" dxfId="25" priority="34"/>
  </conditionalFormatting>
  <conditionalFormatting sqref="C172">
    <cfRule type="duplicateValues" dxfId="24" priority="33"/>
  </conditionalFormatting>
  <conditionalFormatting sqref="C174">
    <cfRule type="duplicateValues" dxfId="23" priority="32"/>
  </conditionalFormatting>
  <conditionalFormatting sqref="C176">
    <cfRule type="duplicateValues" dxfId="22" priority="31"/>
  </conditionalFormatting>
  <conditionalFormatting sqref="C178">
    <cfRule type="duplicateValues" dxfId="21" priority="30"/>
  </conditionalFormatting>
  <conditionalFormatting sqref="C180">
    <cfRule type="duplicateValues" dxfId="20" priority="29"/>
  </conditionalFormatting>
  <conditionalFormatting sqref="C182">
    <cfRule type="duplicateValues" dxfId="19" priority="28"/>
  </conditionalFormatting>
  <conditionalFormatting sqref="C184">
    <cfRule type="duplicateValues" dxfId="18" priority="27"/>
  </conditionalFormatting>
  <conditionalFormatting sqref="C186">
    <cfRule type="duplicateValues" dxfId="17" priority="26"/>
  </conditionalFormatting>
  <conditionalFormatting sqref="C188">
    <cfRule type="duplicateValues" dxfId="16" priority="25"/>
  </conditionalFormatting>
  <conditionalFormatting sqref="C190">
    <cfRule type="duplicateValues" dxfId="15" priority="24"/>
  </conditionalFormatting>
  <conditionalFormatting sqref="C192">
    <cfRule type="duplicateValues" dxfId="14" priority="23"/>
  </conditionalFormatting>
  <conditionalFormatting sqref="C191">
    <cfRule type="duplicateValues" dxfId="13" priority="22"/>
  </conditionalFormatting>
  <conditionalFormatting sqref="D13">
    <cfRule type="duplicateValues" dxfId="12" priority="21"/>
  </conditionalFormatting>
  <conditionalFormatting sqref="D15">
    <cfRule type="duplicateValues" dxfId="11" priority="18"/>
  </conditionalFormatting>
  <conditionalFormatting sqref="D15">
    <cfRule type="duplicateValues" dxfId="10" priority="16"/>
  </conditionalFormatting>
  <conditionalFormatting sqref="D15">
    <cfRule type="duplicateValues" dxfId="9" priority="15"/>
  </conditionalFormatting>
  <conditionalFormatting sqref="D15">
    <cfRule type="duplicateValues" dxfId="8" priority="13"/>
  </conditionalFormatting>
  <conditionalFormatting sqref="D15">
    <cfRule type="duplicateValues" dxfId="7" priority="12"/>
  </conditionalFormatting>
  <conditionalFormatting sqref="D15">
    <cfRule type="duplicateValues" dxfId="6" priority="10"/>
  </conditionalFormatting>
  <conditionalFormatting sqref="D17">
    <cfRule type="duplicateValues" dxfId="5" priority="7"/>
  </conditionalFormatting>
  <conditionalFormatting sqref="D19">
    <cfRule type="duplicateValues" dxfId="4" priority="6"/>
  </conditionalFormatting>
  <conditionalFormatting sqref="D19">
    <cfRule type="duplicateValues" dxfId="3" priority="5"/>
  </conditionalFormatting>
  <conditionalFormatting sqref="D19">
    <cfRule type="duplicateValues" dxfId="2" priority="4"/>
  </conditionalFormatting>
  <conditionalFormatting sqref="D19">
    <cfRule type="duplicateValues" dxfId="1" priority="3"/>
  </conditionalFormatting>
  <conditionalFormatting sqref="C193">
    <cfRule type="duplicateValues" dxfId="0" priority="1"/>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1</vt:lpstr>
      <vt:lpstr>część 2</vt:lpstr>
      <vt:lpstr>część 3</vt:lpstr>
      <vt:lpstr>część 4</vt:lpstr>
      <vt:lpstr>część II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Nowakowska</dc:creator>
  <cp:lastModifiedBy>baczewska</cp:lastModifiedBy>
  <cp:lastPrinted>2021-07-02T08:19:27Z</cp:lastPrinted>
  <dcterms:created xsi:type="dcterms:W3CDTF">2020-02-11T12:40:03Z</dcterms:created>
  <dcterms:modified xsi:type="dcterms:W3CDTF">2021-10-30T17:30:11Z</dcterms:modified>
</cp:coreProperties>
</file>