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zamówienie " sheetId="1" r:id="rId1"/>
    <sheet name="cennik" sheetId="2" r:id="rId2"/>
    <sheet name="Arkusz1" sheetId="3" r:id="rId3"/>
  </sheets>
  <definedNames>
    <definedName name="Excel_BuiltIn_Print_Area_1">'zamówienie '!$B$2:$H$56</definedName>
    <definedName name="Excel_BuiltIn_Print_Area_1_1">#REF!</definedName>
    <definedName name="Excel_BuiltIn_Print_Titles">'cennik'!#REF!</definedName>
    <definedName name="_xlnm.Print_Area" localSheetId="0">'zamówienie '!$B$2:$H$69</definedName>
    <definedName name="Z_A5C32566_785E_49A9_A420_FD8F9CD8E8FF_.wvu.PrintArea">'zamówienie '!$B$2:$H$56</definedName>
  </definedNames>
  <calcPr fullCalcOnLoad="1"/>
</workbook>
</file>

<file path=xl/sharedStrings.xml><?xml version="1.0" encoding="utf-8"?>
<sst xmlns="http://schemas.openxmlformats.org/spreadsheetml/2006/main" count="743" uniqueCount="412">
  <si>
    <t>PROSZĘ WYPEŁNIĆ TYLKO POLA OZNACZONE KOLOREM BIAŁYM</t>
  </si>
  <si>
    <t>NAZWA FIRMY:</t>
  </si>
  <si>
    <t>UNIWERSYTET WARSZAWSKI</t>
  </si>
  <si>
    <t>DATA:</t>
  </si>
  <si>
    <t>NIP:</t>
  </si>
  <si>
    <t>525-001-12-66</t>
  </si>
  <si>
    <t>ADRES ODBIORCY</t>
  </si>
  <si>
    <t>WYDZIAŁ:</t>
  </si>
  <si>
    <t>ADRES DOSTAWY</t>
  </si>
  <si>
    <t>OSOBA ZAMAW.:</t>
  </si>
  <si>
    <t>TEL.</t>
  </si>
  <si>
    <t>UWAGI:</t>
  </si>
  <si>
    <t>L.P.</t>
  </si>
  <si>
    <t>KOD</t>
  </si>
  <si>
    <t>OPIS</t>
  </si>
  <si>
    <t>ILOŚĆ</t>
  </si>
  <si>
    <t>CENA NETTO</t>
  </si>
  <si>
    <t>CENA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</si>
  <si>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</si>
  <si>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</si>
  <si>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</si>
  <si>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</si>
  <si>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</si>
  <si>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</si>
  <si>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</si>
  <si>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</si>
  <si>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</si>
  <si>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</si>
  <si>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</si>
  <si>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</si>
  <si>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</si>
  <si>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</si>
  <si>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</si>
  <si>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</si>
  <si>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</si>
  <si>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</si>
  <si>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</si>
  <si>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</si>
  <si>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</si>
  <si>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</si>
  <si>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</si>
  <si>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</si>
  <si>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</si>
  <si>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</si>
  <si>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RAZEM BRUTTO</t>
  </si>
  <si>
    <t>……………………………………..</t>
  </si>
  <si>
    <t>Akceptacja Kierownika Jednostki</t>
  </si>
  <si>
    <t>…………………………….</t>
  </si>
  <si>
    <t>Zamówienia prosimy kierować:</t>
  </si>
  <si>
    <t>e-mail: zamowienia@amad.pl</t>
  </si>
  <si>
    <t>tel. 22 751-13-51   fax. 22 864-54-86</t>
  </si>
  <si>
    <t>Kod</t>
  </si>
  <si>
    <t>opis</t>
  </si>
  <si>
    <t>J.m.</t>
  </si>
  <si>
    <t>Cena netto</t>
  </si>
  <si>
    <t>vat</t>
  </si>
  <si>
    <t>cena brutto</t>
  </si>
  <si>
    <t>szt.</t>
  </si>
  <si>
    <t>op.</t>
  </si>
  <si>
    <t>Koperty z okienkiem na płyty CD/DVD (op. 100 szt.)</t>
  </si>
  <si>
    <t>Koperty aktowe B4, białe, samoklejące (op. 10 szt.)</t>
  </si>
  <si>
    <t>Płyta CD-R 700 Mb (op. 10 szt.) Slim*</t>
  </si>
  <si>
    <t>Płyta CD-R 700 Mb (op. 25 szt.) CAKE*</t>
  </si>
  <si>
    <t>Płyta CD-RW 700 Mb (op. 10 szt.)</t>
  </si>
  <si>
    <t>Płyta DVD-R 4,7 GB (op. 10 szt.) SLIM*</t>
  </si>
  <si>
    <t>Płyta DVD+R 4,7 GB (op. 10 szt.) SLIM*</t>
  </si>
  <si>
    <t>Płyta DVD-R 4,7 GB (op. 25 szt.) CAKE*</t>
  </si>
  <si>
    <t>Pudełko płaskie plastikowe na CD (op. 5 szt.)</t>
  </si>
  <si>
    <t>Rozszywacz uniwersalny z blokadą</t>
  </si>
  <si>
    <t>Spinacz trójkątny 28 mm (op. 100 szt.)</t>
  </si>
  <si>
    <t>Zeszyt A5, 60 kartek, kratka</t>
  </si>
  <si>
    <t>kpl.</t>
  </si>
  <si>
    <t>Rolki termiczne do kalkulatora 57mmx25m, 10 szt/opak</t>
  </si>
  <si>
    <t>Pojemnik na długopisy z metalowej siatki</t>
  </si>
  <si>
    <t>Ołówek automatyczny, grubość grafitu - 0,5mm</t>
  </si>
  <si>
    <t>Pocztowa książka nadawcza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</si>
  <si>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</si>
  <si>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</si>
  <si>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</si>
  <si>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</si>
  <si>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</si>
  <si>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</si>
  <si>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</si>
  <si>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</si>
  <si>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</si>
  <si>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Płyta DVD-RW 4,7 GB (op. 10 szt. lub 2x5szt.) SLIM*</t>
  </si>
  <si>
    <t>Płyta DVD+RW 4,7 GB (op. 10 szt. lub 2x5szt.)  SLIM*</t>
  </si>
  <si>
    <t>Grzbiety do bindowania 8mm 100 szt/op niebieskie</t>
  </si>
  <si>
    <t>Grzbiety do bindowania 8mm 100 szt/op zielone</t>
  </si>
  <si>
    <t>Grzbiety do bindowania 5mm 100 szt/op niebieskie</t>
  </si>
  <si>
    <t>Grzbiety do bindowania 5mm 100 szt/op zielone</t>
  </si>
  <si>
    <t>Marker olejowy  - biały używany na metalu, szkle, plastiku i gumie</t>
  </si>
  <si>
    <t xml:space="preserve">Taśma dwustronnie klejąca -  50mmx10m </t>
  </si>
  <si>
    <t>Mechanizm skoroszytowy wpinany, op= 10 x 25 szt.</t>
  </si>
  <si>
    <t xml:space="preserve">Pudełko magnetyczne ze spinaczami, spinacze 28mm, </t>
  </si>
  <si>
    <t>Kreda szkolna biała okrągła  100 szt/op</t>
  </si>
  <si>
    <t xml:space="preserve">Bateria alkaliczna 9V </t>
  </si>
  <si>
    <t>Koperty C-4, białe H.K (op. 10 szt.)</t>
  </si>
  <si>
    <t>Koperty C-5, białe H.K (op. 10 szt.)</t>
  </si>
  <si>
    <t>Atrament do piór, 30 ml, kolor czerwony</t>
  </si>
  <si>
    <t>Bateria specjalistyczna 3V CR2025</t>
  </si>
  <si>
    <t>Baterie alkaliczne LR14, 2 szt./op.</t>
  </si>
  <si>
    <t xml:space="preserve">Blok w kratkę A5/100 </t>
  </si>
  <si>
    <t>Datownik samotuszujący</t>
  </si>
  <si>
    <t>Długopis na sprężynce z samoprzylepną podstawką</t>
  </si>
  <si>
    <t>Druk samokopiujący A6 KP blok 50 kart</t>
  </si>
  <si>
    <t>bl.</t>
  </si>
  <si>
    <t>Druk samokopiujący A6 KW blok 50 kart</t>
  </si>
  <si>
    <t>Dziurkacz , wykonany z metalu dziurkujący min. 25 kartek</t>
  </si>
  <si>
    <t>Etykiety  do druk. laser i atr. 105 x 42,3 , na arkuszach A4, 100 ark./op.</t>
  </si>
  <si>
    <t>Etykiety  105 x 74, na arkuszach A4, 100 ark./op.</t>
  </si>
  <si>
    <t>Etykiety 70 x 30, na arkuszach A4, 100 ark./op.</t>
  </si>
  <si>
    <t>Folia do bindowania A4, przezroczysta, op./100 szt.</t>
  </si>
  <si>
    <t>Folia do drukarek atramentowych A4, powlekana jednostronnie, z podklejonym papierem wzdłuż krótszej krawędzi, min 100 mic. (op. 50 szt.)</t>
  </si>
  <si>
    <t>Folia do kopiarek A4, niepowlekana, przezroczysta,  przeznaczona do druku z podajnika pojedynczego podawania (op. 100 szt.)</t>
  </si>
  <si>
    <t>Folia do laminowania A4 gr. 100 mic./100szt.</t>
  </si>
  <si>
    <t>Foliopis z końcówką o grubości 0,6 mm, niebieski</t>
  </si>
  <si>
    <t>Foliopis z końcówką o grubości 0,6 mm, czarny</t>
  </si>
  <si>
    <t>Foliopis z końcówką o grubości 0,6 mm, zielony</t>
  </si>
  <si>
    <t>Foliopis z końcówką o grubości 0,6 mm,czerwony</t>
  </si>
  <si>
    <t>Gąbka do tablic suchościeralnych</t>
  </si>
  <si>
    <t>Grafit do ołówków automat. 0,5mm,  HB/ 12 sztuk</t>
  </si>
  <si>
    <t>Grzbiety do bind. 14 mm 100szt/op niebieskie</t>
  </si>
  <si>
    <t>Grzbiety do bind. 14 mm 100szt/op zielone</t>
  </si>
  <si>
    <t>Grzbiety do bind. 14 mm 100szt/op czarne</t>
  </si>
  <si>
    <t>Grzbiety do bind. 16 mm 100szt/op niebieskie</t>
  </si>
  <si>
    <t>Grzbiety do bind. 16 mm 100szt/op zielone</t>
  </si>
  <si>
    <t>Grzbiety do bind. 16 mm 100szt/op czarne</t>
  </si>
  <si>
    <t>Grzbiety do bind. 19 mm 100szt/op niebieskie</t>
  </si>
  <si>
    <t>Grzbiety do bind. 19 mm 100szt/op zielone</t>
  </si>
  <si>
    <t>Grzbiety do bind. 19 mm 100szt/op czarne</t>
  </si>
  <si>
    <t>Grzbiety do bindowania 25 mm 50 szt/op czarne</t>
  </si>
  <si>
    <t>Grzbiety do bindowania 5mm 100 szt/op czarne</t>
  </si>
  <si>
    <t>Grzbiety do bindowania 8mm 100 szt/op czarne</t>
  </si>
  <si>
    <t>Grzbiety zaciskowe do 100 kartek  25 szt./op. Niebieskie</t>
  </si>
  <si>
    <t>Grzbiety zaciskowe do 100 kartek  25 szt./op. Zielone</t>
  </si>
  <si>
    <t>Grzbiety zaciskowe do 50 kartek , 50 szt./op. Niebieskie</t>
  </si>
  <si>
    <t>Grzbiety zaciskowe do 50 kartek , 50 szt./op. Zielone</t>
  </si>
  <si>
    <t>Grzbiety zaciskowe do 25 kartek , 50 szt./op. Nieb</t>
  </si>
  <si>
    <t>Grzbiety zaciskowe do 25 kartek  50 szt./op. Ziel</t>
  </si>
  <si>
    <t>Gumka miękka do ścierania, ,min. 54x23x12 mm</t>
  </si>
  <si>
    <t>Gumki krzyżowe  do spinania dokumentów;  średnica  50 mm, op. 100 g</t>
  </si>
  <si>
    <t>Gumki krzyżowe  do spinania dokumentów średnica  102 mm, op. 100 g</t>
  </si>
  <si>
    <t>Gumki recepturki, wielokolorowe, ok. 150 szt/ 0,1 kg</t>
  </si>
  <si>
    <t>Karteczki indeksujące, samoprzylepne, . 20x50 mm, 4 kolory w 1 opakowaniu,</t>
  </si>
  <si>
    <t>Karton archiwizacyjny na segregatory  A4,  100 mm</t>
  </si>
  <si>
    <t>Karton archiwizacyjny na segregatory A4,  150 mm</t>
  </si>
  <si>
    <t>Kartoteka plastikowa na teczki zawieszkowe (bez teczek), mieści 20 teczek,</t>
  </si>
  <si>
    <t>Klej biurowy w płynie  op. 50 ml</t>
  </si>
  <si>
    <t>Klej w sztyfcie 8g</t>
  </si>
  <si>
    <t>Klej w sztyfcie do papieru, kartonu, zdjęć,  (poj. op. min 9 g)</t>
  </si>
  <si>
    <t>Klej w taśmie, szer. min. 8 mm, dł. min. 10 m</t>
  </si>
  <si>
    <t>Klipy  rozmiar 19 mm, op. 12 szt.</t>
  </si>
  <si>
    <t>Klipy rozmiar 25 mm, op. 12 szt.</t>
  </si>
  <si>
    <t>Klipy  rozmiar 32 mm, op. 12 szt.</t>
  </si>
  <si>
    <t>Klipy  rozmiar 51 mm, op. 12 szt.</t>
  </si>
  <si>
    <t>Kołonotatnik A4/80 kartek,  kratka</t>
  </si>
  <si>
    <t>Kołonotatnik A5/80 kartek,  kratka</t>
  </si>
  <si>
    <t>Koperty aktowe B4, brązowe, samoklejące (op. 10 szt.)</t>
  </si>
  <si>
    <t>Koperty C-6, białe, samoklejące (op. 10 szt.)</t>
  </si>
  <si>
    <t>Koperty DL z OK Lewe, op. 1000 szt.</t>
  </si>
  <si>
    <t xml:space="preserve">Koperty z folią bąbelkową białe K (op. 10 szt.) </t>
  </si>
  <si>
    <t>Korektor w "piórze"min poj. 8 ml</t>
  </si>
  <si>
    <t xml:space="preserve">Korektor w płynie    min. 20 ml </t>
  </si>
  <si>
    <t xml:space="preserve">Korektor w taśmie o szer. min 4,2 mm i dł. min. 9 m, </t>
  </si>
  <si>
    <t>Kostka klejona-wkład biały,  wym. min. 85x85x35 mm</t>
  </si>
  <si>
    <t>Kostka w pojemniku akrylowym, z luźnymi karteczkami do notatek, kolor, min. 85x85x80 mm</t>
  </si>
  <si>
    <t>Koszulka foliowa A4, groszek,  (op. 100 szt.)</t>
  </si>
  <si>
    <t>Koszulka foliowa A5, groszek,  (op. 100 szt.)</t>
  </si>
  <si>
    <t>Koszulka A4, krystaliczna  (op. 100 szt.)</t>
  </si>
  <si>
    <t>Koszulka format szerszy niż A4, na katalogi  (op.50szt.)</t>
  </si>
  <si>
    <t xml:space="preserve">Księga korespondencyjna A4, 100 kartek, </t>
  </si>
  <si>
    <t>Linijka aluminiowa 30 cm</t>
  </si>
  <si>
    <t xml:space="preserve">Linijka plastikowa, o długości 30 cm </t>
  </si>
  <si>
    <t>Magnesy do tablic  20 mm / 10 szt/op</t>
  </si>
  <si>
    <t xml:space="preserve">Magnesy do tablic  30 mm/  10 szt/op </t>
  </si>
  <si>
    <t>Marker do pisania na płytach CD, DVD, 0,9mm niebieski</t>
  </si>
  <si>
    <t>Marker do pisania na płytach CD, DVD, 0,9mm czrny</t>
  </si>
  <si>
    <t>Marker do tablic sucho.  okrągły  czarny</t>
  </si>
  <si>
    <t>Marker do tablic sucho.  okrągły  nieb</t>
  </si>
  <si>
    <t>Marker do tablic sucho.  okrągły  ziel</t>
  </si>
  <si>
    <t>Marker do tablic sucho.  okrągły  czerwony</t>
  </si>
  <si>
    <t>Marker do tablic  ścięty czarny</t>
  </si>
  <si>
    <t>Marker do tablic  ścięty czerwony</t>
  </si>
  <si>
    <t>Marker do tablic  ścięty niebieski</t>
  </si>
  <si>
    <t>Marker do tablic  ścięty zielony</t>
  </si>
  <si>
    <t>Marker permanent.okrągły niebieski</t>
  </si>
  <si>
    <t>Marker permanent.okrągły zielony</t>
  </si>
  <si>
    <t>Marker permanent.okrągły czerwony</t>
  </si>
  <si>
    <t>Marker permanent.okrągły czarny</t>
  </si>
  <si>
    <t>Marker permnent. Ściety  niebieski</t>
  </si>
  <si>
    <t>Marker permnent. Ściety  czarny</t>
  </si>
  <si>
    <t>Marker permnent. Ściety zielony</t>
  </si>
  <si>
    <t>Marker permnent. Ściety  czerwony</t>
  </si>
  <si>
    <t>Markery do tablic  (op. 4 kolory + gąbka w zestawie)</t>
  </si>
  <si>
    <t>Niszczarka osobista  pasek, do 5 arkuszy</t>
  </si>
  <si>
    <t>Nośnik pamięci USB 3.0 pojemność 16 GB</t>
  </si>
  <si>
    <t>Nośnik pamięci USB 3.0, , pojemność 32 GB</t>
  </si>
  <si>
    <t>Nośnik pamięci USB 3.0,  prędkość odczytu 100 mB/s, pojemność 64 GB</t>
  </si>
  <si>
    <t>Nośnik pamięci USB 3.0,  pojemność 64 GB odczyt do 150mB/s</t>
  </si>
  <si>
    <t>Nożyczki min 22,00 cm, uchwyt  gumowany lub plastikowy</t>
  </si>
  <si>
    <t xml:space="preserve">Nożyk do otwierania kopert . </t>
  </si>
  <si>
    <t>Nóż biurowy z wymiennym ostrzem, szerokość ostrza 18 mm</t>
  </si>
  <si>
    <t>Ofertówki A4, przezroczyste, miękkie różnokolorowe, zgrzewane w kształcie litery L</t>
  </si>
  <si>
    <t xml:space="preserve">Okładka przezroczysta A4 do bindowania, 100 szt. </t>
  </si>
  <si>
    <t xml:space="preserve">Ołówek z gumką HB </t>
  </si>
  <si>
    <t>Papier do flipczartów 100x65, biały, gładki,</t>
  </si>
  <si>
    <t>blok</t>
  </si>
  <si>
    <t>Papier foto A4/180 g/m2, matowy, op. 50 ark.</t>
  </si>
  <si>
    <t>Papier pakowy szary w rolkach, 5 x 1 m</t>
  </si>
  <si>
    <t>Pianka czyszcząca  do plastyk. 300 ml</t>
  </si>
  <si>
    <t>Pinezka tablicowa, kolorowa,  (op. 50 szt.)</t>
  </si>
  <si>
    <t>Płyn do czyszczenia ekranów, pojemność min. 250ml</t>
  </si>
  <si>
    <t>Płyn do czyszczenia tablic suchościeralnych, pojemność min. 250ml</t>
  </si>
  <si>
    <t>Podajnik do taśmy  19 *33 (obciążony)</t>
  </si>
  <si>
    <t>Podkładka na biurko,  min. 60x40 cm</t>
  </si>
  <si>
    <t xml:space="preserve">Podkładka żelowa pod mysz </t>
  </si>
  <si>
    <t>Podkładka żelowa pod mysz i nadgarstek</t>
  </si>
  <si>
    <t>Poduszki do stempli, Rozmiar : 110x70mm niebieska</t>
  </si>
  <si>
    <t>Poduszki do stempli, Rozmiar : 110x70mm czerwona</t>
  </si>
  <si>
    <t>Poduszki do stempli, Rozmiar : 110x70mm czarna</t>
  </si>
  <si>
    <t>Pojemnik na czasopisma A4/70 składany PCV niebieski</t>
  </si>
  <si>
    <t>Pojemnik na czasopisma A4/70 składany PCV czerwony</t>
  </si>
  <si>
    <t>Pojemnik na czasopisma A4/70 składany PCV zielony</t>
  </si>
  <si>
    <t xml:space="preserve">Pojemnik na karteczki z metalowej  siatki </t>
  </si>
  <si>
    <t>Przekładki kartonowe 1/3 A4,  op. 100 szt.</t>
  </si>
  <si>
    <t>Przekładki kartonowe A4  (A-Z) kolorowe</t>
  </si>
  <si>
    <t>Przekładki kartonowe A4  (1-12) kolorowe</t>
  </si>
  <si>
    <t xml:space="preserve">Przekładki  PP, A4 alfabetyczne (A-Z) </t>
  </si>
  <si>
    <t>Przekładki plastikowe, PP, A4 numeryczne (1-12) kolorowe</t>
  </si>
  <si>
    <t xml:space="preserve">Przybornik na biurko </t>
  </si>
  <si>
    <t>Pudełko na płyty CD SLIM</t>
  </si>
  <si>
    <t>Pudło archiw.  A4,  80 mm, wykonane z tektury, mocne, składane</t>
  </si>
  <si>
    <t>Pudło archiwiz. A4,  150 mm, wykonane z tektury, mocne, składane</t>
  </si>
  <si>
    <t>Pudło archiwizacyjne zbiorcze na dokumenty A4, wykonane z tektury, mieści 5 pudeł. 80 mm</t>
  </si>
  <si>
    <t>Segregator A4/ 50 mm, niebieski</t>
  </si>
  <si>
    <t>Segregator A4/ 50 mm, zielony</t>
  </si>
  <si>
    <t>Segregator A4/ 50 mm, czerwony</t>
  </si>
  <si>
    <t>Segregator A4/ 50 mm, czarny</t>
  </si>
  <si>
    <t>Segregator A4/ 50 mm, żółty</t>
  </si>
  <si>
    <t>Segregator A4/ 75 mm, niebieski</t>
  </si>
  <si>
    <t>Segregator A4/ 75 mm, zielony</t>
  </si>
  <si>
    <t>Segregator A4/75 mm, czerwony</t>
  </si>
  <si>
    <t>Segregator A4/ 75 mm, czarny</t>
  </si>
  <si>
    <t>Segregator A4/ 75 mm, żółty</t>
  </si>
  <si>
    <t xml:space="preserve">Segregator A5, 2 ringi, pokryty folią </t>
  </si>
  <si>
    <t>Skoroszyt A4 Plastik, do wpinania niebieski</t>
  </si>
  <si>
    <t>Skoroszyt A4 Plastik, do wpinania zielony</t>
  </si>
  <si>
    <t>Skoroszyt A4 Plastik, do wpinania czerwony</t>
  </si>
  <si>
    <t>Skoroszyt A4 Plastik, do wpinania czarny</t>
  </si>
  <si>
    <t>Skoroszyt A4 PP niebieski</t>
  </si>
  <si>
    <t>Skoroszyt A4 PP zielony</t>
  </si>
  <si>
    <t>Skoroszyt A4 PP czerwony</t>
  </si>
  <si>
    <t>Skoroszyt A4 PP czarny</t>
  </si>
  <si>
    <t>Skoroszyt A4, z białego kartonu</t>
  </si>
  <si>
    <t>Skoroszyt A4, zawieszany,  karton min. 230 g/m2</t>
  </si>
  <si>
    <t>Skorowidz , A5, alfabetyczne indeksy</t>
  </si>
  <si>
    <t>Skorowidz szyty A4 96 kart</t>
  </si>
  <si>
    <t>Spray do czyszczenia ekranów 250 ml</t>
  </si>
  <si>
    <t>Spinacz okrągły R 50 mm (op. 100 szt.)</t>
  </si>
  <si>
    <t>Spinacze okrągłe kolorowe 28mm (op.150 szt.)</t>
  </si>
  <si>
    <t>Sprężone powietrze  400ml</t>
  </si>
  <si>
    <t>Sznur jutowy 15 m</t>
  </si>
  <si>
    <t xml:space="preserve">Ściereczki nasączone  100 szt. </t>
  </si>
  <si>
    <t>Tablica suchościeralna 100 x 150</t>
  </si>
  <si>
    <t>Tablica suchościeralna 90 x 120</t>
  </si>
  <si>
    <t xml:space="preserve">Tacka biurowa  A4, </t>
  </si>
  <si>
    <t>Taśma klejąca, mleczna, 12 mm x 33 m</t>
  </si>
  <si>
    <t>Taśma klejąca na podajniku z nożykiem min 19x7,5 mm</t>
  </si>
  <si>
    <t xml:space="preserve">Taśma klejąca,  19 mm x 33 m, </t>
  </si>
  <si>
    <t>Taśma ostrzegawcza biało-czerwona 80mm/100m</t>
  </si>
  <si>
    <t>Taśma pakowa  48mmx66, brązowa</t>
  </si>
  <si>
    <t>Teczka A4, wiązana, z kartonu gramatury 350g/m2, biała</t>
  </si>
  <si>
    <t>Teczka A4, z gumką, z kartonu min 380g/m2, biała</t>
  </si>
  <si>
    <t>Teczka kartonowa A4, z gumką nibieska</t>
  </si>
  <si>
    <t>Teczka kartonowa A4, z gumką czerwona</t>
  </si>
  <si>
    <t>Teczka kartonowa A4, z gumką czarna</t>
  </si>
  <si>
    <t>Teczka kartonowa A4, z gumką zielona</t>
  </si>
  <si>
    <t>Teczka do podpisu – 10 przegródek,</t>
  </si>
  <si>
    <t>Teczka do podpisu -20 przegródek,</t>
  </si>
  <si>
    <t>Teczka  min 6  przegródek  A4, zamykana na gumkę</t>
  </si>
  <si>
    <t>Teczka wiązana plastykowa A4 różnokolorowa</t>
  </si>
  <si>
    <t>Teczka wisząca A4, zawieszkowa, do archiwizacji, szyld z etykietą poj 200 kartek</t>
  </si>
  <si>
    <t>Temperówka plastykowa , duotworowa</t>
  </si>
  <si>
    <t>Temperówka metalowa pojedyncza</t>
  </si>
  <si>
    <t xml:space="preserve">Tusz do stempli uniwersalny, nieb  op. 30 ml </t>
  </si>
  <si>
    <t xml:space="preserve">Tusz do stempli uniwersalny, czerw  op. 30 ml </t>
  </si>
  <si>
    <t xml:space="preserve">Tusz do stempli uniwersalny, czarny  op. 30 ml </t>
  </si>
  <si>
    <t xml:space="preserve">Wizytownik ringowy  na min. 120 wizyt ringowy,  A-Z,  </t>
  </si>
  <si>
    <t>Wkład - koszulki transparentne do wizytownika</t>
  </si>
  <si>
    <t>Wkłady do segregatorów A4 białe w kratkę, 50 kart</t>
  </si>
  <si>
    <t>Wkłady do segregatora A5, białe w kratkę , 50 kart</t>
  </si>
  <si>
    <t>Zakładki indeksujące  12x43(45)mm  neonowe  5x25 szt w kompl.</t>
  </si>
  <si>
    <t>Zakreślacz  tekstu fluorescencyjny z tuszem na bazie wody,  niebieski</t>
  </si>
  <si>
    <t>Zakreślacz  tekstu fluorescencyjny z tuszem na bazie wody,  żółty</t>
  </si>
  <si>
    <t>Zakreślacz  tekstu fluorescencyjny z tuszem na bazie wody,  zielony</t>
  </si>
  <si>
    <t>Zakreślacz  tekstu fluorescencyjny z tuszem na bazie wody,  pomarańcz</t>
  </si>
  <si>
    <t>Zakreślacz  tekstu fluorescencyjny z tuszem na bazie wody,  fiolet</t>
  </si>
  <si>
    <t>Zegar ścienny biurowy z tworzywa sztucznego z okrągłą tarczą zasilany baterią AA</t>
  </si>
  <si>
    <t>Zeszyt A4 , 96 kartek, twarda oprawa</t>
  </si>
  <si>
    <t>Zeszyt A5, 32 kartki, kratka</t>
  </si>
  <si>
    <t>Zeszyt A5, 96 kartek, kratka, twarda oprawa</t>
  </si>
  <si>
    <t>Zszywacz długoramienny na zszywki 24/6 i 26/6</t>
  </si>
  <si>
    <t>Zszywacz do zszywania min 30 kartek</t>
  </si>
  <si>
    <t>Zszywacz do zszywania min 60 kartek</t>
  </si>
  <si>
    <t>Zszywki 23/6 do 30 kartek, stalowe, 1000 szt/op.</t>
  </si>
  <si>
    <t>Zszywki 23/10 do 70 kartek, stalowe, 1000 szt./op.</t>
  </si>
  <si>
    <t>Zszywki 24/6, stalowe-galwanizowane, zszywające min. 30 kartek,1000 szt./op.</t>
  </si>
  <si>
    <t>Zszywki 26/6, 1000 szt/opak</t>
  </si>
  <si>
    <t>Okładki skóropodobne A4 opakowanie 100 szt. Niebieskie</t>
  </si>
  <si>
    <t>Okładki skóropodobne A4 opakowanie 100 szt. Czarne</t>
  </si>
  <si>
    <t>Okładki skóropodobne A4 opakowanie 100 szt. Czerwone</t>
  </si>
  <si>
    <t>Okładki skóropodobne A4 opakowanie 100 szt. Zielone</t>
  </si>
  <si>
    <t>Koperty DL,  SK (op. 10 szt.)</t>
  </si>
  <si>
    <t>Ofertówki A4, sztywne , zgrzewane w kształcie litery L op-25szt</t>
  </si>
  <si>
    <t>Pióro kulkowe Schneider w gumowanej obudowie czerwone</t>
  </si>
  <si>
    <t>Pióro kulkowe Schneider w gumowanej obudowie czarne</t>
  </si>
  <si>
    <t>Pojemnik na dokumenty A4,   ścięte boki  zielony</t>
  </si>
  <si>
    <t>Pojemnik na dokumenty A4,   ścięte boki granat</t>
  </si>
  <si>
    <t>Pojemnik na dokumenty A4,   ścięte boki bordo</t>
  </si>
  <si>
    <t xml:space="preserve">Kalkulator 12-pozycyjny  </t>
  </si>
  <si>
    <t>Koperty bezpieczne B4 białe (op.100 szt.)</t>
  </si>
  <si>
    <t>Tablica korkowa w drewnie, wymiar 60 x 100 cm</t>
  </si>
  <si>
    <t xml:space="preserve">Blok do flipchartu - 50 kartek ( gładki ) </t>
  </si>
  <si>
    <t>Akumulatorki AA, rozmiar HR6,  4 szt./op.</t>
  </si>
  <si>
    <t>Atrament do piór, 30 ml, kolor niebieski</t>
  </si>
  <si>
    <t xml:space="preserve">Atrament do piór, 30 ml, kolor czarny, </t>
  </si>
  <si>
    <t>Bateria specjalistyczna 3V CR2032</t>
  </si>
  <si>
    <t>Baterie alkaliczne AA,  4 szt./op.</t>
  </si>
  <si>
    <t>Baterie alkaliczne AAA, 4 szt./op.</t>
  </si>
  <si>
    <t>Baterie alkaliczne LR20, 2 szt./op.</t>
  </si>
  <si>
    <t>Bloczek samoprzylepny 38x51 mm, żółty, (op. 3 szt.</t>
  </si>
  <si>
    <t xml:space="preserve">Bloczek samoprzylepny kostka -76x76 mm, min 400 kartek, </t>
  </si>
  <si>
    <t>Bloczek samoprzylepny  o wym. 76x76 mm, żółty,</t>
  </si>
  <si>
    <t xml:space="preserve">Bloczek samoprzylepny żółty o wym. 102 x 152, 100 kartek, </t>
  </si>
  <si>
    <t xml:space="preserve">Blok techniczny A4 </t>
  </si>
  <si>
    <t>Blok w kratkę A4/100</t>
  </si>
  <si>
    <t>Cienkopis kulkowy- z płynnym tuszem żelowym, Pentel</t>
  </si>
  <si>
    <t>Cienkopis fibrowy niebieski</t>
  </si>
  <si>
    <t>Cienkopis fibrowy czarny</t>
  </si>
  <si>
    <t>Cienkopis fibrowy czerwony</t>
  </si>
  <si>
    <t>Cienkopis fibrowy zielony</t>
  </si>
  <si>
    <t>Cienkopis kulkowy, igłowa końcówka, niebieski</t>
  </si>
  <si>
    <t>Cienkopis kulkowy, igłowa końcówka, czarny</t>
  </si>
  <si>
    <t>Cienkopis kulkowy, igłowa końcówka, czerwony</t>
  </si>
  <si>
    <t>Cienkopis kulkowy, igłowa końcówka, zielony</t>
  </si>
  <si>
    <t>Długopis zwykły zamykany,typ BIC niebieski</t>
  </si>
  <si>
    <t>Długopis zwykły zamykany,typ BIC czarny</t>
  </si>
  <si>
    <t>Długopis zwykły zamykany,typ BIC czerwony</t>
  </si>
  <si>
    <t>Długopis zwykły zamykany,typ BIC zielony</t>
  </si>
  <si>
    <t xml:space="preserve">Długopis z przezroczystą obudową niebieski, </t>
  </si>
  <si>
    <t>Długopis z przezroczystą obudową czarny</t>
  </si>
  <si>
    <t>Długopis z przezroczystą obudową czerwony</t>
  </si>
  <si>
    <t>Długopis z przezroczystą obudową zielony</t>
  </si>
  <si>
    <t>Długopis żelowy automatyczny, przezroczystym korpusem i wygodnym gumowym uchwytem, niebieski</t>
  </si>
  <si>
    <t>Długopis żelowy automatyczny, przezroczystym korpusem i wygodnym gumowym uchwytem, czarny</t>
  </si>
  <si>
    <t>Długopis żelowy automatyczny, przezroczystym korpusem i wygodnym gumowym uchwytem, czaerwony</t>
  </si>
  <si>
    <t>Długopis żelowy automatyczny, przezroczystym korpusem i wygodnym gumowym uchwytem, zielony</t>
  </si>
  <si>
    <t>Długopis jednorazowy w obudowie w gwiazdki , niebieski</t>
  </si>
  <si>
    <t>Długopis jednorazowy w obudowie w gwiazdki , czarny</t>
  </si>
  <si>
    <t>Grzbiety do bind. 14 mm 100szt/op czerwone</t>
  </si>
  <si>
    <t>Grzbiety do bind. 16 mm 100szt/op czerwone</t>
  </si>
  <si>
    <t>Grzbiety do bind. 19 mm 100szt/op czerwone</t>
  </si>
  <si>
    <t>Grzbiety do bindowania 25 mm 50 szt/op niebieskie</t>
  </si>
  <si>
    <t>Grzbiety do bindowania 25 mm 50 szt/op czerwone</t>
  </si>
  <si>
    <t>Grzbiety do bindowania 25 mm 50 szt/op zielone</t>
  </si>
  <si>
    <t>Grzbiety do bindowania 5mm 100 szt/op czerwone</t>
  </si>
  <si>
    <t>Grzbiety do bindowania 8mm 100 szt/op czerwone</t>
  </si>
  <si>
    <t>Koszulka A4, otwierana z boku, z klapką  (op. 20 szt.)</t>
  </si>
  <si>
    <t>koszulka A4 na katalogi wpinana poszerzana</t>
  </si>
  <si>
    <t>naboje atramentowe długie  w kolorze black długie (5szt/op) Parker 1950382</t>
  </si>
  <si>
    <t>naboje atramenowe do pióra wiecznego Pelikan w kolorze blue-black długie 310607 (GTP/5)(5szt/op)</t>
  </si>
  <si>
    <t>naboje atramenowe do pióra wiecznego Pelikan w kolorze fioletowym długie 310664 (GTP/5)(5szt/op)</t>
  </si>
  <si>
    <t>naboje atramentowe długie w kolorze blue długie (5szt/op) Parker 1950384</t>
  </si>
  <si>
    <t>naboje atramenowe do pióra wiecznego Pelikan w kolorze czerwonym długie 310623 (GTP/5)(5szt/op)</t>
  </si>
  <si>
    <t>naboje atramenowe do pióra wiecznego Waterman w kolorze purpurowym SO110980 krótkie (6szt/op)</t>
  </si>
  <si>
    <t>wilgotne ścieraczki do komputera op-100 szt</t>
  </si>
  <si>
    <t>Zakładki indeks. strzałki 12x43 mm, min 100 szt w kompl.</t>
  </si>
  <si>
    <t>naboje atramentowe długie (8szt/op) niebiesko-czarne Waterman S0110910</t>
  </si>
  <si>
    <t>naboje atramentowe długie (8szt/op) czarne Waterman S0110850</t>
  </si>
  <si>
    <t>naboje atramentowe krótkie (6szt/op) różowe Waterman S0110960</t>
  </si>
  <si>
    <t>naboje atramentowe krótkie (6szt/op) turkusowe Waterman S0111010</t>
  </si>
  <si>
    <t>naboje atramentowe krótkie (6szt/op) zielone Waterman S0110990</t>
  </si>
  <si>
    <t>naboje atramentowe krótkie (6szt/op) czerwone Waterman S0110970</t>
  </si>
  <si>
    <t>zszywki miedziane 24/6 (1000szt/op) Kw trade/Grand 110-1422</t>
  </si>
  <si>
    <t>spinacze 26mm złote (100szt/op)  Amex/Victory Office VO64T26KM100</t>
  </si>
  <si>
    <t>spinacze 32mm złote (100szt/op)  Amex/Victory Office VO64T326100</t>
  </si>
  <si>
    <t>Brulion A4/96  twarda oprawa, kratka</t>
  </si>
  <si>
    <t>Brulion A5/96 twarda oprawa, kratka</t>
  </si>
  <si>
    <t>wartość do zapłaty</t>
  </si>
  <si>
    <t>amad1234</t>
  </si>
  <si>
    <t>Koperty aktowe B4, RB HK(op. 10 szt.)</t>
  </si>
  <si>
    <t xml:space="preserve">Koperty z folią bąbelkową białe G (op. 10 szt.) </t>
  </si>
  <si>
    <t>Niszczarka biurowa do 15 kartek tnie na pasek</t>
  </si>
  <si>
    <t xml:space="preserve">bloczek samoprzylepny "ZZ" 76x76mm (100szt) </t>
  </si>
  <si>
    <t xml:space="preserve">klips do papieru 41mm/12szt </t>
  </si>
  <si>
    <t>Koperty z folią bąbelkową białe D (op. 100 szt.)</t>
  </si>
  <si>
    <t>Płyta DVD+R 4,7 GB (op. 25 szt.) CAKE*</t>
  </si>
  <si>
    <t>skoroszyt do akt osobowych PCV 10szt biurfol</t>
  </si>
  <si>
    <t>długopis kulkowy  SCHNEIDER SLIDER EDGE, XB nieb.</t>
  </si>
  <si>
    <t>długopis kulkowy  SCHNEIDER SLIDER EDGE, XB czarny</t>
  </si>
  <si>
    <t>długopis kulkowy  SCHNEIDER SLIDER EDGE, XB  zielony</t>
  </si>
  <si>
    <t>długopis kulkowy  SCHNEIDER SLIDER EDGE, XB pomarańcz</t>
  </si>
  <si>
    <t>długopis kulkowy  SCHNEIDER SLIDER EDGE, XB  fiolet</t>
  </si>
  <si>
    <t>długopis kulkowy  SCHNEIDER SLIDER EDGE, XB różowy</t>
  </si>
  <si>
    <t xml:space="preserve">Pióro kulkowe Schneider w gumowanej obudowie niebieskie </t>
  </si>
  <si>
    <t xml:space="preserve">Pióro kulkowe kapilarne niebieskie </t>
  </si>
  <si>
    <t xml:space="preserve">Pióro kulkowe kapilarne zielone  </t>
  </si>
  <si>
    <t xml:space="preserve">Pióro kulkowe kapilarne czarne </t>
  </si>
  <si>
    <t xml:space="preserve">Pióro kulkowe kapilarne czerowne  </t>
  </si>
  <si>
    <r>
      <rPr>
        <b/>
        <sz val="16"/>
        <rFont val="Arial CE"/>
        <family val="0"/>
      </rPr>
      <t xml:space="preserve">FORMULARZ ZAMÓWIENIA </t>
    </r>
    <r>
      <rPr>
        <b/>
        <sz val="14"/>
        <rFont val="Arial CE"/>
        <family val="0"/>
      </rPr>
      <t xml:space="preserve">                                                                                                                               </t>
    </r>
    <r>
      <rPr>
        <b/>
        <sz val="12.5"/>
        <rFont val="Arial CE"/>
        <family val="0"/>
      </rPr>
      <t xml:space="preserve">NA SUKCESYWNE DOSTAWY ARTYKUŁÓW BIUROWYCH DLA JEDNOSTEK ORGANIZACYJNYCH UW    </t>
    </r>
    <r>
      <rPr>
        <b/>
        <sz val="13"/>
        <rFont val="Arial CE"/>
        <family val="0"/>
      </rPr>
      <t xml:space="preserve">                                                                                                   </t>
    </r>
    <r>
      <rPr>
        <b/>
        <sz val="12.5"/>
        <rFont val="Arial CE"/>
        <family val="0"/>
      </rPr>
      <t>UMOWA NR DZP-362/118/2021</t>
    </r>
  </si>
  <si>
    <t>Akceptacja Z-cy Kanclerza ds. Ekonomicznych 
(Dotyczy jednostek organizacyjnych administracji ogólnouniwersyteckiej)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</si>
</sst>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#,##0.00&quot; zł&quot;"/>
    <numFmt numFmtId="168" formatCode="0.000"/>
  </numFmts>
  <fonts count="68">
    <font>
      <sz val="10"/>
      <name val="Arial CE"/>
      <family val="2"/>
    </font>
    <font>
      <sz val="10"/>
      <name val="Arial"/>
      <family val="0"/>
    </font>
    <font>
      <sz val="10"/>
      <color indexed="8"/>
      <name val="MS Sans Serif"/>
      <family val="2"/>
    </font>
    <font>
      <sz val="11"/>
      <color indexed="8"/>
      <name val="Czcionka tekstu podstawowego"/>
      <family val="2"/>
    </font>
    <font>
      <sz val="8"/>
      <color indexed="13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sz val="14"/>
      <color indexed="8"/>
      <name val="Arial CE"/>
      <family val="2"/>
    </font>
    <font>
      <b/>
      <sz val="10"/>
      <name val="Arial CE"/>
      <family val="2"/>
    </font>
    <font>
      <sz val="12"/>
      <color indexed="58"/>
      <name val="Arial CE"/>
      <family val="2"/>
    </font>
    <font>
      <sz val="10"/>
      <color indexed="58"/>
      <name val="Arial CE"/>
      <family val="2"/>
    </font>
    <font>
      <b/>
      <sz val="11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1"/>
      <name val="Arial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b/>
      <sz val="14"/>
      <name val="Arial CE"/>
      <family val="2"/>
    </font>
    <font>
      <b/>
      <u val="single"/>
      <sz val="14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3"/>
      <name val="Arial CE"/>
      <family val="0"/>
    </font>
    <font>
      <b/>
      <sz val="12.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1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Alignment="1" applyProtection="1">
      <alignment/>
      <protection/>
    </xf>
    <xf numFmtId="0" fontId="5" fillId="33" borderId="0" xfId="0" applyFont="1" applyFill="1" applyAlignment="1">
      <alignment/>
    </xf>
    <xf numFmtId="0" fontId="0" fillId="34" borderId="0" xfId="0" applyFont="1" applyFill="1" applyBorder="1" applyAlignment="1" applyProtection="1">
      <alignment horizontal="right"/>
      <protection/>
    </xf>
    <xf numFmtId="0" fontId="7" fillId="35" borderId="10" xfId="0" applyFont="1" applyFill="1" applyBorder="1" applyAlignment="1" applyProtection="1">
      <alignment/>
      <protection/>
    </xf>
    <xf numFmtId="0" fontId="8" fillId="35" borderId="10" xfId="0" applyFont="1" applyFill="1" applyBorder="1" applyAlignment="1" applyProtection="1">
      <alignment horizontal="center"/>
      <protection/>
    </xf>
    <xf numFmtId="0" fontId="7" fillId="35" borderId="10" xfId="0" applyFont="1" applyFill="1" applyBorder="1" applyAlignment="1" applyProtection="1">
      <alignment wrapText="1"/>
      <protection locked="0"/>
    </xf>
    <xf numFmtId="0" fontId="0" fillId="34" borderId="11" xfId="0" applyFont="1" applyFill="1" applyBorder="1" applyAlignment="1" applyProtection="1">
      <alignment horizontal="right" wrapText="1"/>
      <protection/>
    </xf>
    <xf numFmtId="0" fontId="10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NumberFormat="1" applyFont="1" applyFill="1" applyBorder="1" applyAlignment="1" applyProtection="1">
      <alignment horizontal="center" vertical="center" wrapText="1"/>
      <protection/>
    </xf>
    <xf numFmtId="2" fontId="0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/>
      <protection/>
    </xf>
    <xf numFmtId="3" fontId="12" fillId="0" borderId="10" xfId="0" applyNumberFormat="1" applyFont="1" applyFill="1" applyBorder="1" applyAlignment="1" applyProtection="1">
      <alignment horizontal="center"/>
      <protection locked="0"/>
    </xf>
    <xf numFmtId="0" fontId="13" fillId="0" borderId="10" xfId="0" applyNumberFormat="1" applyFont="1" applyFill="1" applyBorder="1" applyAlignment="1" applyProtection="1">
      <alignment horizontal="center"/>
      <protection locked="0"/>
    </xf>
    <xf numFmtId="2" fontId="5" fillId="36" borderId="10" xfId="0" applyNumberFormat="1" applyFont="1" applyFill="1" applyBorder="1" applyAlignment="1" applyProtection="1">
      <alignment horizontal="center"/>
      <protection/>
    </xf>
    <xf numFmtId="2" fontId="14" fillId="35" borderId="10" xfId="0" applyNumberFormat="1" applyFont="1" applyFill="1" applyBorder="1" applyAlignment="1" applyProtection="1">
      <alignment horizontal="center"/>
      <protection/>
    </xf>
    <xf numFmtId="2" fontId="10" fillId="33" borderId="0" xfId="0" applyNumberFormat="1" applyFont="1" applyFill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17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 horizontal="center"/>
    </xf>
    <xf numFmtId="0" fontId="0" fillId="33" borderId="0" xfId="0" applyNumberFormat="1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7" fillId="36" borderId="10" xfId="0" applyNumberFormat="1" applyFont="1" applyFill="1" applyBorder="1" applyAlignment="1" applyProtection="1">
      <alignment wrapText="1"/>
      <protection/>
    </xf>
    <xf numFmtId="2" fontId="18" fillId="0" borderId="0" xfId="0" applyNumberFormat="1" applyFont="1" applyFill="1" applyBorder="1" applyAlignment="1" applyProtection="1">
      <alignment horizontal="center"/>
      <protection/>
    </xf>
    <xf numFmtId="2" fontId="19" fillId="0" borderId="0" xfId="0" applyNumberFormat="1" applyFont="1" applyFill="1" applyBorder="1" applyAlignment="1" applyProtection="1">
      <alignment horizontal="right"/>
      <protection/>
    </xf>
    <xf numFmtId="4" fontId="1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1" fillId="0" borderId="12" xfId="0" applyFont="1" applyFill="1" applyBorder="1" applyAlignment="1">
      <alignment vertical="center" wrapText="1"/>
    </xf>
    <xf numFmtId="0" fontId="22" fillId="0" borderId="0" xfId="0" applyFont="1" applyFill="1" applyBorder="1" applyAlignment="1" applyProtection="1">
      <alignment/>
      <protection locked="0"/>
    </xf>
    <xf numFmtId="167" fontId="22" fillId="0" borderId="0" xfId="0" applyNumberFormat="1" applyFont="1" applyFill="1" applyBorder="1" applyAlignment="1" applyProtection="1">
      <alignment/>
      <protection locked="0"/>
    </xf>
    <xf numFmtId="4" fontId="22" fillId="0" borderId="0" xfId="54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Fill="1" applyBorder="1" applyAlignment="1">
      <alignment vertical="center" wrapText="1"/>
    </xf>
    <xf numFmtId="0" fontId="22" fillId="0" borderId="0" xfId="54" applyNumberFormat="1" applyFont="1" applyBorder="1" applyAlignment="1">
      <alignment horizontal="center" vertical="center"/>
      <protection/>
    </xf>
    <xf numFmtId="0" fontId="21" fillId="0" borderId="0" xfId="54" applyFont="1" applyBorder="1" applyAlignment="1">
      <alignment horizontal="center"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0" fontId="20" fillId="0" borderId="0" xfId="54" applyFont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/>
      <protection locked="0"/>
    </xf>
    <xf numFmtId="4" fontId="22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 applyProtection="1">
      <alignment horizontal="center"/>
      <protection hidden="1"/>
    </xf>
    <xf numFmtId="0" fontId="22" fillId="0" borderId="13" xfId="54" applyFont="1" applyFill="1" applyBorder="1" applyAlignment="1" applyProtection="1">
      <alignment horizontal="center" wrapText="1"/>
      <protection locked="0"/>
    </xf>
    <xf numFmtId="0" fontId="22" fillId="0" borderId="13" xfId="54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>
      <alignment horizontal="center" vertical="top" wrapText="1"/>
    </xf>
    <xf numFmtId="0" fontId="21" fillId="0" borderId="12" xfId="54" applyFont="1" applyBorder="1" applyAlignment="1">
      <alignment horizontal="center" vertical="center"/>
      <protection/>
    </xf>
    <xf numFmtId="0" fontId="20" fillId="0" borderId="12" xfId="54" applyFont="1" applyBorder="1" applyAlignment="1">
      <alignment horizontal="center" vertical="center"/>
      <protection/>
    </xf>
    <xf numFmtId="0" fontId="20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 applyProtection="1">
      <alignment horizontal="center"/>
      <protection locked="0"/>
    </xf>
    <xf numFmtId="10" fontId="21" fillId="0" borderId="0" xfId="0" applyNumberFormat="1" applyFont="1" applyFill="1" applyBorder="1" applyAlignment="1">
      <alignment horizontal="center" vertical="center" wrapText="1"/>
    </xf>
    <xf numFmtId="0" fontId="20" fillId="37" borderId="12" xfId="54" applyFont="1" applyFill="1" applyBorder="1" applyAlignment="1">
      <alignment horizontal="left" vertical="center" wrapText="1"/>
      <protection/>
    </xf>
    <xf numFmtId="0" fontId="14" fillId="35" borderId="10" xfId="0" applyFont="1" applyFill="1" applyBorder="1" applyAlignment="1" applyProtection="1">
      <alignment horizontal="left" wrapText="1"/>
      <protection locked="0"/>
    </xf>
    <xf numFmtId="0" fontId="21" fillId="37" borderId="12" xfId="0" applyFont="1" applyFill="1" applyBorder="1" applyAlignment="1">
      <alignment horizontal="left" vertical="center" wrapText="1"/>
    </xf>
    <xf numFmtId="0" fontId="20" fillId="37" borderId="12" xfId="0" applyFont="1" applyFill="1" applyBorder="1" applyAlignment="1">
      <alignment horizontal="left" vertical="center" wrapText="1"/>
    </xf>
    <xf numFmtId="0" fontId="21" fillId="37" borderId="13" xfId="0" applyFont="1" applyFill="1" applyBorder="1" applyAlignment="1" applyProtection="1">
      <alignment horizontal="left" wrapText="1"/>
      <protection/>
    </xf>
    <xf numFmtId="0" fontId="21" fillId="37" borderId="12" xfId="0" applyNumberFormat="1" applyFont="1" applyFill="1" applyBorder="1" applyAlignment="1" applyProtection="1">
      <alignment horizontal="left" vertical="center" wrapText="1"/>
      <protection/>
    </xf>
    <xf numFmtId="0" fontId="21" fillId="37" borderId="12" xfId="54" applyFont="1" applyFill="1" applyBorder="1" applyAlignment="1">
      <alignment horizontal="left" vertical="center" wrapText="1"/>
      <protection/>
    </xf>
    <xf numFmtId="0" fontId="20" fillId="38" borderId="12" xfId="53" applyFont="1" applyFill="1" applyBorder="1" applyAlignment="1">
      <alignment horizontal="left" vertical="center" wrapText="1"/>
      <protection/>
    </xf>
    <xf numFmtId="0" fontId="20" fillId="37" borderId="12" xfId="53" applyFont="1" applyFill="1" applyBorder="1" applyAlignment="1">
      <alignment horizontal="left" vertical="center" wrapText="1"/>
      <protection/>
    </xf>
    <xf numFmtId="0" fontId="20" fillId="37" borderId="0" xfId="54" applyFont="1" applyFill="1" applyBorder="1" applyAlignment="1">
      <alignment horizontal="left" vertical="center" wrapText="1"/>
      <protection/>
    </xf>
    <xf numFmtId="0" fontId="21" fillId="37" borderId="0" xfId="54" applyFont="1" applyFill="1" applyBorder="1" applyAlignment="1">
      <alignment horizontal="left" vertical="center" wrapText="1"/>
      <protection/>
    </xf>
    <xf numFmtId="0" fontId="20" fillId="37" borderId="0" xfId="0" applyFont="1" applyFill="1" applyBorder="1" applyAlignment="1">
      <alignment horizontal="left" vertical="top" wrapText="1"/>
    </xf>
    <xf numFmtId="0" fontId="20" fillId="37" borderId="0" xfId="0" applyFont="1" applyFill="1" applyBorder="1" applyAlignment="1">
      <alignment horizontal="left" wrapText="1"/>
    </xf>
    <xf numFmtId="0" fontId="21" fillId="37" borderId="0" xfId="0" applyFont="1" applyFill="1" applyBorder="1" applyAlignment="1" applyProtection="1">
      <alignment horizontal="left" wrapText="1"/>
      <protection locked="0"/>
    </xf>
    <xf numFmtId="0" fontId="21" fillId="37" borderId="12" xfId="0" applyFont="1" applyFill="1" applyBorder="1" applyAlignment="1" applyProtection="1">
      <alignment horizontal="left" vertical="center" wrapText="1"/>
      <protection locked="0"/>
    </xf>
    <xf numFmtId="0" fontId="66" fillId="37" borderId="12" xfId="0" applyFont="1" applyFill="1" applyBorder="1" applyAlignment="1" applyProtection="1">
      <alignment horizontal="left" vertical="center" wrapText="1"/>
      <protection locked="0"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0" fontId="67" fillId="37" borderId="10" xfId="0" applyNumberFormat="1" applyFont="1" applyFill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left" wrapText="1"/>
      <protection locked="0"/>
    </xf>
    <xf numFmtId="0" fontId="21" fillId="37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37" borderId="0" xfId="54" applyNumberFormat="1" applyFont="1" applyFill="1" applyBorder="1" applyAlignment="1" applyProtection="1">
      <alignment horizontal="left" wrapText="1"/>
      <protection locked="0"/>
    </xf>
    <xf numFmtId="0" fontId="23" fillId="0" borderId="12" xfId="0" applyFont="1" applyFill="1" applyBorder="1" applyAlignment="1">
      <alignment horizontal="center" vertical="center" wrapText="1"/>
    </xf>
    <xf numFmtId="10" fontId="20" fillId="0" borderId="12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2" fontId="20" fillId="37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2" fontId="21" fillId="37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54" applyFont="1" applyFill="1" applyBorder="1" applyAlignment="1" applyProtection="1">
      <alignment horizontal="center"/>
      <protection locked="0"/>
    </xf>
    <xf numFmtId="10" fontId="21" fillId="0" borderId="0" xfId="0" applyNumberFormat="1" applyFont="1" applyFill="1" applyBorder="1" applyAlignment="1">
      <alignment/>
    </xf>
    <xf numFmtId="0" fontId="67" fillId="0" borderId="12" xfId="0" applyFont="1" applyBorder="1" applyAlignment="1" applyProtection="1">
      <alignment horizontal="center" vertical="center" wrapText="1"/>
      <protection locked="0"/>
    </xf>
    <xf numFmtId="4" fontId="21" fillId="0" borderId="12" xfId="0" applyNumberFormat="1" applyFont="1" applyBorder="1" applyAlignment="1">
      <alignment horizontal="center" vertical="center" wrapText="1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2" fontId="21" fillId="37" borderId="13" xfId="54" applyNumberFormat="1" applyFont="1" applyFill="1" applyBorder="1" applyAlignment="1" applyProtection="1">
      <alignment horizontal="center" wrapText="1"/>
      <protection/>
    </xf>
    <xf numFmtId="2" fontId="21" fillId="37" borderId="12" xfId="54" applyNumberFormat="1" applyFont="1" applyFill="1" applyBorder="1" applyAlignment="1">
      <alignment horizontal="center" vertical="center"/>
      <protection/>
    </xf>
    <xf numFmtId="2" fontId="20" fillId="37" borderId="12" xfId="54" applyNumberFormat="1" applyFont="1" applyFill="1" applyBorder="1" applyAlignment="1">
      <alignment horizontal="center" vertical="center"/>
      <protection/>
    </xf>
    <xf numFmtId="2" fontId="21" fillId="37" borderId="0" xfId="54" applyNumberFormat="1" applyFont="1" applyFill="1" applyBorder="1" applyAlignment="1">
      <alignment horizontal="center" vertical="center"/>
      <protection/>
    </xf>
    <xf numFmtId="2" fontId="20" fillId="37" borderId="0" xfId="54" applyNumberFormat="1" applyFont="1" applyFill="1" applyBorder="1" applyAlignment="1">
      <alignment horizontal="center" vertical="center"/>
      <protection/>
    </xf>
    <xf numFmtId="2" fontId="20" fillId="37" borderId="0" xfId="0" applyNumberFormat="1" applyFont="1" applyFill="1" applyBorder="1" applyAlignment="1">
      <alignment horizontal="center" vertical="top" wrapText="1"/>
    </xf>
    <xf numFmtId="2" fontId="21" fillId="37" borderId="0" xfId="0" applyNumberFormat="1" applyFont="1" applyFill="1" applyBorder="1" applyAlignment="1" applyProtection="1">
      <alignment horizontal="center"/>
      <protection locked="0"/>
    </xf>
    <xf numFmtId="10" fontId="21" fillId="0" borderId="13" xfId="54" applyNumberFormat="1" applyFont="1" applyFill="1" applyBorder="1" applyAlignment="1" applyProtection="1">
      <alignment horizontal="center"/>
      <protection/>
    </xf>
    <xf numFmtId="2" fontId="21" fillId="0" borderId="13" xfId="0" applyNumberFormat="1" applyFont="1" applyFill="1" applyBorder="1" applyAlignment="1" applyProtection="1">
      <alignment horizontal="center" wrapText="1"/>
      <protection/>
    </xf>
    <xf numFmtId="2" fontId="20" fillId="0" borderId="12" xfId="0" applyNumberFormat="1" applyFont="1" applyFill="1" applyBorder="1" applyAlignment="1">
      <alignment horizontal="center" vertical="center" wrapText="1"/>
    </xf>
    <xf numFmtId="10" fontId="21" fillId="0" borderId="12" xfId="0" applyNumberFormat="1" applyFont="1" applyFill="1" applyBorder="1" applyAlignment="1" applyProtection="1">
      <alignment horizontal="center"/>
      <protection locked="0"/>
    </xf>
    <xf numFmtId="10" fontId="21" fillId="0" borderId="0" xfId="0" applyNumberFormat="1" applyFont="1" applyFill="1" applyBorder="1" applyAlignment="1" applyProtection="1">
      <alignment horizontal="center"/>
      <protection locked="0"/>
    </xf>
    <xf numFmtId="2" fontId="21" fillId="0" borderId="0" xfId="0" applyNumberFormat="1" applyFont="1" applyFill="1" applyBorder="1" applyAlignment="1" applyProtection="1">
      <alignment horizontal="center"/>
      <protection locked="0"/>
    </xf>
    <xf numFmtId="0" fontId="22" fillId="0" borderId="12" xfId="54" applyNumberFormat="1" applyFont="1" applyBorder="1" applyAlignment="1">
      <alignment horizontal="center" vertical="center"/>
      <protection/>
    </xf>
    <xf numFmtId="2" fontId="21" fillId="0" borderId="12" xfId="0" applyNumberFormat="1" applyFont="1" applyFill="1" applyBorder="1" applyAlignment="1" applyProtection="1">
      <alignment horizontal="center"/>
      <protection locked="0"/>
    </xf>
    <xf numFmtId="0" fontId="21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8" fillId="34" borderId="0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center" wrapText="1"/>
      <protection/>
    </xf>
    <xf numFmtId="166" fontId="8" fillId="35" borderId="10" xfId="0" applyNumberFormat="1" applyFont="1" applyFill="1" applyBorder="1" applyAlignment="1" applyProtection="1">
      <alignment horizontal="center"/>
      <protection locked="0"/>
    </xf>
    <xf numFmtId="0" fontId="8" fillId="35" borderId="10" xfId="0" applyFont="1" applyFill="1" applyBorder="1" applyAlignment="1" applyProtection="1">
      <alignment horizontal="left" wrapText="1"/>
      <protection locked="0"/>
    </xf>
    <xf numFmtId="0" fontId="7" fillId="35" borderId="10" xfId="0" applyFont="1" applyFill="1" applyBorder="1" applyAlignment="1" applyProtection="1">
      <alignment horizontal="left" wrapText="1"/>
      <protection locked="0"/>
    </xf>
    <xf numFmtId="0" fontId="5" fillId="34" borderId="14" xfId="0" applyFont="1" applyFill="1" applyBorder="1" applyAlignment="1" applyProtection="1">
      <alignment/>
      <protection/>
    </xf>
    <xf numFmtId="0" fontId="14" fillId="35" borderId="15" xfId="0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4" fontId="24" fillId="35" borderId="15" xfId="0" applyNumberFormat="1" applyFont="1" applyFill="1" applyBorder="1" applyAlignment="1" applyProtection="1">
      <alignment horizontal="left" wrapText="1"/>
      <protection locked="0"/>
    </xf>
    <xf numFmtId="0" fontId="25" fillId="0" borderId="16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5" fillId="0" borderId="17" xfId="0" applyFont="1" applyBorder="1" applyAlignment="1">
      <alignment horizontal="left" wrapText="1"/>
    </xf>
    <xf numFmtId="0" fontId="25" fillId="0" borderId="18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left"/>
      <protection locked="0"/>
    </xf>
    <xf numFmtId="0" fontId="9" fillId="35" borderId="10" xfId="0" applyFont="1" applyFill="1" applyBorder="1" applyAlignment="1" applyProtection="1">
      <alignment horizontal="left" wrapText="1"/>
      <protection locked="0"/>
    </xf>
    <xf numFmtId="0" fontId="18" fillId="0" borderId="0" xfId="0" applyFont="1" applyFill="1" applyBorder="1" applyAlignment="1" applyProtection="1">
      <alignment horizontal="center" wrapText="1"/>
      <protection/>
    </xf>
    <xf numFmtId="0" fontId="17" fillId="0" borderId="0" xfId="0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Sheet1" xfId="52"/>
    <cellStyle name="Normalny 2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showGridLines="0" showZeros="0" tabSelected="1" zoomScaleSheetLayoutView="110" workbookViewId="0" topLeftCell="A53">
      <selection activeCell="K66" sqref="K66"/>
    </sheetView>
  </sheetViews>
  <sheetFormatPr defaultColWidth="9.00390625" defaultRowHeight="12.75"/>
  <cols>
    <col min="1" max="1" width="3.375" style="1" customWidth="1"/>
    <col min="2" max="2" width="7.125" style="1" customWidth="1"/>
    <col min="3" max="3" width="11.625" style="2" customWidth="1"/>
    <col min="4" max="4" width="55.125" style="1" customWidth="1"/>
    <col min="5" max="5" width="9.875" style="1" customWidth="1"/>
    <col min="6" max="7" width="9.875" style="2" customWidth="1"/>
    <col min="8" max="8" width="13.875" style="1" customWidth="1"/>
    <col min="9" max="16384" width="9.125" style="1" customWidth="1"/>
  </cols>
  <sheetData>
    <row r="1" spans="1:10" ht="15.75" customHeight="1">
      <c r="A1" s="3"/>
      <c r="B1" s="4" t="s">
        <v>0</v>
      </c>
      <c r="C1" s="5"/>
      <c r="D1" s="3"/>
      <c r="E1" s="3"/>
      <c r="F1" s="5"/>
      <c r="G1" s="5"/>
      <c r="H1" s="3"/>
      <c r="I1" s="3"/>
      <c r="J1" s="3"/>
    </row>
    <row r="2" spans="1:10" s="11" customFormat="1" ht="15">
      <c r="A2" s="6"/>
      <c r="B2" s="7"/>
      <c r="C2" s="8"/>
      <c r="D2" s="7"/>
      <c r="E2" s="7"/>
      <c r="F2" s="9"/>
      <c r="G2" s="9"/>
      <c r="H2" s="10"/>
      <c r="I2" s="6"/>
      <c r="J2" s="6"/>
    </row>
    <row r="3" spans="1:10" s="11" customFormat="1" ht="51.75" customHeight="1">
      <c r="A3" s="6"/>
      <c r="B3" s="136" t="s">
        <v>410</v>
      </c>
      <c r="C3" s="137"/>
      <c r="D3" s="137"/>
      <c r="E3" s="137"/>
      <c r="F3" s="137"/>
      <c r="G3" s="137"/>
      <c r="H3" s="137"/>
      <c r="I3" s="6"/>
      <c r="J3" s="6"/>
    </row>
    <row r="4" spans="1:10" s="11" customFormat="1" ht="9" customHeight="1">
      <c r="A4" s="6"/>
      <c r="B4" s="7"/>
      <c r="C4" s="8"/>
      <c r="D4" s="7"/>
      <c r="E4" s="7"/>
      <c r="F4" s="9"/>
      <c r="G4" s="9"/>
      <c r="H4" s="10"/>
      <c r="I4" s="6"/>
      <c r="J4" s="6"/>
    </row>
    <row r="5" spans="1:10" s="11" customFormat="1" ht="18">
      <c r="A5" s="6"/>
      <c r="B5" s="7"/>
      <c r="C5" s="12" t="s">
        <v>1</v>
      </c>
      <c r="D5" s="13" t="s">
        <v>2</v>
      </c>
      <c r="E5" s="12" t="s">
        <v>3</v>
      </c>
      <c r="F5" s="138"/>
      <c r="G5" s="138"/>
      <c r="H5" s="138"/>
      <c r="I5" s="6"/>
      <c r="J5" s="6"/>
    </row>
    <row r="6" spans="1:10" s="11" customFormat="1" ht="3.75" customHeight="1">
      <c r="A6" s="6"/>
      <c r="B6" s="7"/>
      <c r="C6" s="8"/>
      <c r="D6" s="7"/>
      <c r="E6" s="7"/>
      <c r="F6" s="9"/>
      <c r="G6" s="9"/>
      <c r="H6" s="10"/>
      <c r="I6" s="6"/>
      <c r="J6" s="6"/>
    </row>
    <row r="7" spans="1:10" s="11" customFormat="1" ht="18">
      <c r="A7" s="6"/>
      <c r="B7" s="7"/>
      <c r="C7" s="12" t="s">
        <v>4</v>
      </c>
      <c r="D7" s="14" t="s">
        <v>5</v>
      </c>
      <c r="E7" s="7"/>
      <c r="F7" s="9"/>
      <c r="G7" s="9"/>
      <c r="H7" s="10"/>
      <c r="I7" s="6"/>
      <c r="J7" s="6"/>
    </row>
    <row r="8" spans="1:10" s="11" customFormat="1" ht="3.75" customHeight="1">
      <c r="A8" s="6"/>
      <c r="B8" s="7"/>
      <c r="C8" s="8"/>
      <c r="D8" s="7"/>
      <c r="E8" s="7"/>
      <c r="F8" s="9"/>
      <c r="G8" s="9"/>
      <c r="H8" s="10"/>
      <c r="I8" s="6"/>
      <c r="J8" s="6"/>
    </row>
    <row r="9" spans="1:10" s="11" customFormat="1" ht="18" customHeight="1">
      <c r="A9" s="6"/>
      <c r="B9" s="7"/>
      <c r="C9" s="12" t="s">
        <v>6</v>
      </c>
      <c r="D9" s="139"/>
      <c r="E9" s="139"/>
      <c r="F9" s="139"/>
      <c r="G9" s="139"/>
      <c r="H9" s="139"/>
      <c r="I9" s="6"/>
      <c r="J9" s="6"/>
    </row>
    <row r="10" spans="1:10" s="11" customFormat="1" ht="3.75" customHeight="1">
      <c r="A10" s="6"/>
      <c r="B10" s="7"/>
      <c r="C10" s="12"/>
      <c r="D10" s="7"/>
      <c r="E10" s="7"/>
      <c r="F10" s="9"/>
      <c r="G10" s="9"/>
      <c r="H10" s="10"/>
      <c r="I10" s="6"/>
      <c r="J10" s="6"/>
    </row>
    <row r="11" spans="1:13" s="11" customFormat="1" ht="18" customHeight="1">
      <c r="A11" s="6"/>
      <c r="B11" s="7"/>
      <c r="C11" s="12" t="s">
        <v>7</v>
      </c>
      <c r="D11" s="140"/>
      <c r="E11" s="140"/>
      <c r="F11" s="140"/>
      <c r="G11" s="140"/>
      <c r="H11" s="140"/>
      <c r="I11" s="6"/>
      <c r="J11" s="6"/>
      <c r="M11" s="6"/>
    </row>
    <row r="12" spans="1:10" s="11" customFormat="1" ht="3.75" customHeight="1">
      <c r="A12" s="6"/>
      <c r="B12" s="7"/>
      <c r="C12" s="12"/>
      <c r="D12" s="141"/>
      <c r="E12" s="141"/>
      <c r="F12" s="141"/>
      <c r="G12" s="141"/>
      <c r="H12" s="141"/>
      <c r="I12" s="6"/>
      <c r="J12" s="6"/>
    </row>
    <row r="13" spans="1:10" s="11" customFormat="1" ht="18" customHeight="1">
      <c r="A13" s="6"/>
      <c r="B13" s="7"/>
      <c r="C13" s="12" t="s">
        <v>8</v>
      </c>
      <c r="D13" s="140"/>
      <c r="E13" s="140"/>
      <c r="F13" s="140"/>
      <c r="G13" s="140"/>
      <c r="H13" s="140"/>
      <c r="I13" s="6"/>
      <c r="J13" s="6"/>
    </row>
    <row r="14" spans="1:10" s="11" customFormat="1" ht="3.75" customHeight="1">
      <c r="A14" s="6"/>
      <c r="B14" s="7"/>
      <c r="C14" s="8"/>
      <c r="D14" s="7"/>
      <c r="E14" s="7"/>
      <c r="F14" s="9"/>
      <c r="G14" s="9"/>
      <c r="H14" s="10"/>
      <c r="I14" s="6"/>
      <c r="J14" s="6"/>
    </row>
    <row r="15" spans="1:10" s="11" customFormat="1" ht="18">
      <c r="A15" s="6"/>
      <c r="B15" s="7"/>
      <c r="C15" s="8"/>
      <c r="D15" s="155"/>
      <c r="E15" s="155"/>
      <c r="F15" s="155"/>
      <c r="G15" s="155"/>
      <c r="H15" s="155"/>
      <c r="I15" s="6"/>
      <c r="J15" s="6"/>
    </row>
    <row r="16" spans="1:10" s="11" customFormat="1" ht="3.75" customHeight="1">
      <c r="A16" s="6"/>
      <c r="B16" s="7"/>
      <c r="C16" s="8"/>
      <c r="D16" s="7"/>
      <c r="E16" s="7"/>
      <c r="F16" s="9"/>
      <c r="G16" s="9"/>
      <c r="H16" s="10"/>
      <c r="I16" s="6"/>
      <c r="J16" s="6"/>
    </row>
    <row r="17" spans="1:10" s="11" customFormat="1" ht="18" customHeight="1">
      <c r="A17" s="6"/>
      <c r="B17" s="7"/>
      <c r="C17" s="12" t="s">
        <v>9</v>
      </c>
      <c r="D17" s="15"/>
      <c r="E17" s="16" t="s">
        <v>10</v>
      </c>
      <c r="F17" s="156"/>
      <c r="G17" s="156"/>
      <c r="H17" s="156"/>
      <c r="I17" s="6"/>
      <c r="J17" s="6"/>
    </row>
    <row r="18" spans="1:10" s="11" customFormat="1" ht="3.75" customHeight="1">
      <c r="A18" s="6"/>
      <c r="B18" s="7"/>
      <c r="C18" s="8"/>
      <c r="D18" s="7"/>
      <c r="E18" s="7"/>
      <c r="F18" s="9"/>
      <c r="G18" s="9"/>
      <c r="H18" s="10"/>
      <c r="I18" s="6"/>
      <c r="J18" s="6"/>
    </row>
    <row r="19" spans="1:10" s="11" customFormat="1" ht="15.75">
      <c r="A19" s="6"/>
      <c r="B19" s="7"/>
      <c r="C19" s="12" t="s">
        <v>11</v>
      </c>
      <c r="D19" s="86"/>
      <c r="E19" s="142" t="s">
        <v>389</v>
      </c>
      <c r="F19" s="143"/>
      <c r="G19" s="148">
        <f>H57</f>
        <v>0</v>
      </c>
      <c r="H19" s="149"/>
      <c r="I19" s="6"/>
      <c r="J19" s="6"/>
    </row>
    <row r="20" spans="1:10" s="11" customFormat="1" ht="15.75">
      <c r="A20" s="6"/>
      <c r="B20" s="7"/>
      <c r="C20" s="12"/>
      <c r="D20" s="86"/>
      <c r="E20" s="144"/>
      <c r="F20" s="145"/>
      <c r="G20" s="150"/>
      <c r="H20" s="151"/>
      <c r="I20" s="6"/>
      <c r="J20" s="6"/>
    </row>
    <row r="21" spans="1:10" s="11" customFormat="1" ht="16.5" customHeight="1">
      <c r="A21" s="6"/>
      <c r="B21" s="7"/>
      <c r="C21" s="8"/>
      <c r="D21" s="86"/>
      <c r="E21" s="146"/>
      <c r="F21" s="147"/>
      <c r="G21" s="152"/>
      <c r="H21" s="153"/>
      <c r="I21" s="17"/>
      <c r="J21" s="17"/>
    </row>
    <row r="22" spans="1:10" ht="26.25" customHeight="1">
      <c r="A22" s="3"/>
      <c r="B22" s="18" t="s">
        <v>12</v>
      </c>
      <c r="C22" s="19" t="s">
        <v>13</v>
      </c>
      <c r="D22" s="20" t="s">
        <v>14</v>
      </c>
      <c r="E22" s="20" t="s">
        <v>15</v>
      </c>
      <c r="F22" s="21" t="s">
        <v>16</v>
      </c>
      <c r="G22" s="21" t="s">
        <v>17</v>
      </c>
      <c r="H22" s="22" t="s">
        <v>18</v>
      </c>
      <c r="I22" s="23"/>
      <c r="J22" s="23"/>
    </row>
    <row r="23" spans="1:10" ht="41.25" customHeight="1">
      <c r="A23" s="3"/>
      <c r="B23" s="24" t="s">
        <v>19</v>
      </c>
      <c r="C23" s="25"/>
      <c r="D23" s="52">
        <f>IF(C23&gt;0,((VLOOKUP(C23,cennik!B$2:E$343,2,FALSE))),"")</f>
      </c>
      <c r="E23" s="26"/>
      <c r="F23" s="27">
        <f>ROUND(IF(C23&gt;0,((VLOOKUP(C23,cennik!B$2:E$343,4,FALSE))),0),2)</f>
        <v>0</v>
      </c>
      <c r="G23" s="27">
        <f aca="true" t="shared" si="0" ref="G23:G56">F23*1.23</f>
        <v>0</v>
      </c>
      <c r="H23" s="28">
        <f aca="true" t="shared" si="1" ref="H23:H56">E23*G23</f>
        <v>0</v>
      </c>
      <c r="I23" s="29"/>
      <c r="J23" s="29"/>
    </row>
    <row r="24" spans="1:10" ht="41.25" customHeight="1">
      <c r="A24" s="3"/>
      <c r="B24" s="24" t="s">
        <v>20</v>
      </c>
      <c r="C24" s="30"/>
      <c r="D24" s="52">
        <f>IF(C24&gt;0,((VLOOKUP(C24,cennik!B$2:E$343,2,FALSE))),"")</f>
      </c>
      <c r="E24" s="26"/>
      <c r="F24" s="27">
        <f>ROUND(IF(C24&gt;0,((VLOOKUP(C24,cennik!B$2:E$343,4,FALSE))),0),2)</f>
        <v>0</v>
      </c>
      <c r="G24" s="27">
        <f t="shared" si="0"/>
        <v>0</v>
      </c>
      <c r="H24" s="28">
        <f t="shared" si="1"/>
        <v>0</v>
      </c>
      <c r="I24" s="29"/>
      <c r="J24" s="29"/>
    </row>
    <row r="25" spans="1:10" ht="41.25" customHeight="1">
      <c r="A25" s="3"/>
      <c r="B25" s="24" t="s">
        <v>21</v>
      </c>
      <c r="C25" s="25"/>
      <c r="D25" s="52">
        <f>IF(C25&gt;0,((VLOOKUP(C25,cennik!B$2:E$343,2,FALSE))),"")</f>
      </c>
      <c r="E25" s="26"/>
      <c r="F25" s="27">
        <f>ROUND(IF(C25&gt;0,((VLOOKUP(C25,cennik!B$2:E$343,4,FALSE))),0),2)</f>
        <v>0</v>
      </c>
      <c r="G25" s="27">
        <f t="shared" si="0"/>
        <v>0</v>
      </c>
      <c r="H25" s="28">
        <f t="shared" si="1"/>
        <v>0</v>
      </c>
      <c r="I25" s="29"/>
      <c r="J25" s="29"/>
    </row>
    <row r="26" spans="1:10" ht="41.25" customHeight="1">
      <c r="A26" s="3"/>
      <c r="B26" s="24" t="s">
        <v>22</v>
      </c>
      <c r="C26" s="25"/>
      <c r="D26" s="52">
        <f>IF(C26&gt;0,((VLOOKUP(C26,cennik!B$2:E$343,2,FALSE))),"")</f>
      </c>
      <c r="E26" s="26"/>
      <c r="F26" s="27">
        <f>ROUND(IF(C26&gt;0,((VLOOKUP(C26,cennik!B$2:E$343,4,FALSE))),0),2)</f>
        <v>0</v>
      </c>
      <c r="G26" s="27">
        <f t="shared" si="0"/>
        <v>0</v>
      </c>
      <c r="H26" s="28">
        <f t="shared" si="1"/>
        <v>0</v>
      </c>
      <c r="I26" s="29"/>
      <c r="J26" s="29"/>
    </row>
    <row r="27" spans="1:10" ht="41.25" customHeight="1">
      <c r="A27" s="3"/>
      <c r="B27" s="24" t="s">
        <v>23</v>
      </c>
      <c r="C27" s="25"/>
      <c r="D27" s="52">
        <f>IF(C27&gt;0,((VLOOKUP(C27,cennik!B$2:E$343,2,FALSE))),"")</f>
      </c>
      <c r="E27" s="26"/>
      <c r="F27" s="27">
        <f>ROUND(IF(C27&gt;0,((VLOOKUP(C27,cennik!B$2:E$343,4,FALSE))),0),2)</f>
        <v>0</v>
      </c>
      <c r="G27" s="27">
        <f t="shared" si="0"/>
        <v>0</v>
      </c>
      <c r="H27" s="28">
        <f t="shared" si="1"/>
        <v>0</v>
      </c>
      <c r="I27" s="29"/>
      <c r="J27" s="29"/>
    </row>
    <row r="28" spans="1:10" ht="41.25" customHeight="1">
      <c r="A28" s="3"/>
      <c r="B28" s="24" t="s">
        <v>24</v>
      </c>
      <c r="C28" s="25"/>
      <c r="D28" s="52">
        <f>IF(C28&gt;0,((VLOOKUP(C28,cennik!B$2:E$343,2,FALSE))),"")</f>
      </c>
      <c r="E28" s="26"/>
      <c r="F28" s="27">
        <f>ROUND(IF(C28&gt;0,((VLOOKUP(C28,cennik!B$2:E$343,4,FALSE))),0),2)</f>
        <v>0</v>
      </c>
      <c r="G28" s="27">
        <f t="shared" si="0"/>
        <v>0</v>
      </c>
      <c r="H28" s="28">
        <f t="shared" si="1"/>
        <v>0</v>
      </c>
      <c r="I28" s="29"/>
      <c r="J28" s="29"/>
    </row>
    <row r="29" spans="1:10" ht="41.25" customHeight="1">
      <c r="A29" s="3"/>
      <c r="B29" s="24" t="s">
        <v>25</v>
      </c>
      <c r="C29" s="25"/>
      <c r="D29" s="52">
        <f>IF(C29&gt;0,((VLOOKUP(C29,cennik!B$2:E$343,2,FALSE))),"")</f>
      </c>
      <c r="E29" s="26"/>
      <c r="F29" s="27">
        <f>ROUND(IF(C29&gt;0,((VLOOKUP(C29,cennik!B$2:E$343,4,FALSE))),0),2)</f>
        <v>0</v>
      </c>
      <c r="G29" s="27">
        <f t="shared" si="0"/>
        <v>0</v>
      </c>
      <c r="H29" s="28">
        <f t="shared" si="1"/>
        <v>0</v>
      </c>
      <c r="I29" s="29"/>
      <c r="J29" s="29"/>
    </row>
    <row r="30" spans="1:10" ht="41.25" customHeight="1">
      <c r="A30" s="3"/>
      <c r="B30" s="24" t="s">
        <v>26</v>
      </c>
      <c r="C30" s="25"/>
      <c r="D30" s="52">
        <f>IF(C30&gt;0,((VLOOKUP(C30,cennik!B$2:E$343,2,FALSE))),"")</f>
      </c>
      <c r="E30" s="26"/>
      <c r="F30" s="27">
        <f>ROUND(IF(C30&gt;0,((VLOOKUP(C30,cennik!B$2:E$343,4,FALSE))),0),2)</f>
        <v>0</v>
      </c>
      <c r="G30" s="27">
        <f t="shared" si="0"/>
        <v>0</v>
      </c>
      <c r="H30" s="28">
        <f t="shared" si="1"/>
        <v>0</v>
      </c>
      <c r="I30" s="29"/>
      <c r="J30" s="29"/>
    </row>
    <row r="31" spans="1:10" ht="41.25" customHeight="1">
      <c r="A31" s="3"/>
      <c r="B31" s="24" t="s">
        <v>27</v>
      </c>
      <c r="C31" s="25"/>
      <c r="D31" s="52">
        <f>IF(C31&gt;0,((VLOOKUP(C31,cennik!B$2:E$343,2,FALSE))),"")</f>
      </c>
      <c r="E31" s="26"/>
      <c r="F31" s="27">
        <f>ROUND(IF(C31&gt;0,((VLOOKUP(C31,cennik!B$2:E$343,4,FALSE))),0),2)</f>
        <v>0</v>
      </c>
      <c r="G31" s="27">
        <f t="shared" si="0"/>
        <v>0</v>
      </c>
      <c r="H31" s="28">
        <f t="shared" si="1"/>
        <v>0</v>
      </c>
      <c r="I31" s="29"/>
      <c r="J31" s="29"/>
    </row>
    <row r="32" spans="1:10" ht="41.25" customHeight="1">
      <c r="A32" s="3"/>
      <c r="B32" s="24" t="s">
        <v>28</v>
      </c>
      <c r="C32" s="25"/>
      <c r="D32" s="52">
        <f>IF(C32&gt;0,((VLOOKUP(C32,cennik!B$2:E$343,2,FALSE))),"")</f>
      </c>
      <c r="E32" s="26"/>
      <c r="F32" s="27">
        <f>ROUND(IF(C32&gt;0,((VLOOKUP(C32,cennik!B$2:E$343,4,FALSE))),0),2)</f>
        <v>0</v>
      </c>
      <c r="G32" s="27">
        <f t="shared" si="0"/>
        <v>0</v>
      </c>
      <c r="H32" s="28">
        <f t="shared" si="1"/>
        <v>0</v>
      </c>
      <c r="I32" s="29"/>
      <c r="J32" s="29"/>
    </row>
    <row r="33" spans="1:10" ht="41.25" customHeight="1">
      <c r="A33" s="3"/>
      <c r="B33" s="24" t="s">
        <v>29</v>
      </c>
      <c r="C33" s="25"/>
      <c r="D33" s="52">
        <f>IF(C33&gt;0,((VLOOKUP(C33,cennik!B$2:E$343,2,FALSE))),"")</f>
      </c>
      <c r="E33" s="26"/>
      <c r="F33" s="27">
        <f>ROUND(IF(C33&gt;0,((VLOOKUP(C33,cennik!B$2:E$343,4,FALSE))),0),2)</f>
        <v>0</v>
      </c>
      <c r="G33" s="27">
        <f t="shared" si="0"/>
        <v>0</v>
      </c>
      <c r="H33" s="28">
        <f t="shared" si="1"/>
        <v>0</v>
      </c>
      <c r="I33" s="29"/>
      <c r="J33" s="29"/>
    </row>
    <row r="34" spans="1:10" ht="41.25" customHeight="1">
      <c r="A34" s="3"/>
      <c r="B34" s="24" t="s">
        <v>30</v>
      </c>
      <c r="C34" s="25"/>
      <c r="D34" s="52">
        <f>IF(C34&gt;0,((VLOOKUP(C34,cennik!B$2:E$343,2,FALSE))),"")</f>
      </c>
      <c r="E34" s="26"/>
      <c r="F34" s="27">
        <f>ROUND(IF(C34&gt;0,((VLOOKUP(C34,cennik!B$2:E$343,4,FALSE))),0),2)</f>
        <v>0</v>
      </c>
      <c r="G34" s="27">
        <f t="shared" si="0"/>
        <v>0</v>
      </c>
      <c r="H34" s="28">
        <f t="shared" si="1"/>
        <v>0</v>
      </c>
      <c r="I34" s="29"/>
      <c r="J34" s="29"/>
    </row>
    <row r="35" spans="1:10" ht="41.25" customHeight="1">
      <c r="A35" s="3"/>
      <c r="B35" s="24" t="s">
        <v>31</v>
      </c>
      <c r="C35" s="25"/>
      <c r="D35" s="52">
        <f>IF(C35&gt;0,((VLOOKUP(C35,cennik!B$2:E$343,2,FALSE))),"")</f>
      </c>
      <c r="E35" s="26"/>
      <c r="F35" s="27">
        <f>ROUND(IF(C35&gt;0,((VLOOKUP(C35,cennik!B$2:E$343,4,FALSE))),0),2)</f>
        <v>0</v>
      </c>
      <c r="G35" s="27">
        <f t="shared" si="0"/>
        <v>0</v>
      </c>
      <c r="H35" s="28">
        <f t="shared" si="1"/>
        <v>0</v>
      </c>
      <c r="I35" s="29"/>
      <c r="J35" s="29"/>
    </row>
    <row r="36" spans="1:10" ht="41.25" customHeight="1">
      <c r="A36" s="3"/>
      <c r="B36" s="24" t="s">
        <v>32</v>
      </c>
      <c r="C36" s="25"/>
      <c r="D36" s="52">
        <f>IF(C36&gt;0,((VLOOKUP(C36,cennik!B$2:E$343,2,FALSE))),"")</f>
      </c>
      <c r="E36" s="26"/>
      <c r="F36" s="27">
        <f>ROUND(IF(C36&gt;0,((VLOOKUP(C36,cennik!B$2:E$343,4,FALSE))),0),2)</f>
        <v>0</v>
      </c>
      <c r="G36" s="27">
        <f t="shared" si="0"/>
        <v>0</v>
      </c>
      <c r="H36" s="28">
        <f t="shared" si="1"/>
        <v>0</v>
      </c>
      <c r="I36" s="29"/>
      <c r="J36" s="29"/>
    </row>
    <row r="37" spans="1:10" ht="41.25" customHeight="1">
      <c r="A37" s="3"/>
      <c r="B37" s="24" t="s">
        <v>33</v>
      </c>
      <c r="C37" s="25"/>
      <c r="D37" s="52">
        <f>IF(C37&gt;0,((VLOOKUP(C37,cennik!B$2:E$343,2,FALSE))),"")</f>
      </c>
      <c r="E37" s="26"/>
      <c r="F37" s="27">
        <f>ROUND(IF(C37&gt;0,((VLOOKUP(C37,cennik!B$2:E$343,4,FALSE))),0),2)</f>
        <v>0</v>
      </c>
      <c r="G37" s="27">
        <f t="shared" si="0"/>
        <v>0</v>
      </c>
      <c r="H37" s="28">
        <f t="shared" si="1"/>
        <v>0</v>
      </c>
      <c r="I37" s="29">
        <f aca="true" t="shared" si="2" ref="I37:I47">E37*F37</f>
        <v>0</v>
      </c>
      <c r="J37" s="29">
        <f aca="true" t="shared" si="3" ref="J37:J47">E37*G37</f>
        <v>0</v>
      </c>
    </row>
    <row r="38" spans="1:10" ht="41.25" customHeight="1">
      <c r="A38" s="3"/>
      <c r="B38" s="24" t="s">
        <v>34</v>
      </c>
      <c r="C38" s="25"/>
      <c r="D38" s="52">
        <f>IF(C38&gt;0,((VLOOKUP(C38,cennik!B$2:E$343,2,FALSE))),"")</f>
      </c>
      <c r="E38" s="26"/>
      <c r="F38" s="27">
        <f>ROUND(IF(C38&gt;0,((VLOOKUP(C38,cennik!B$2:E$343,4,FALSE))),0),2)</f>
        <v>0</v>
      </c>
      <c r="G38" s="27">
        <f t="shared" si="0"/>
        <v>0</v>
      </c>
      <c r="H38" s="28">
        <f t="shared" si="1"/>
        <v>0</v>
      </c>
      <c r="I38" s="29">
        <f t="shared" si="2"/>
        <v>0</v>
      </c>
      <c r="J38" s="29">
        <f t="shared" si="3"/>
        <v>0</v>
      </c>
    </row>
    <row r="39" spans="1:10" ht="41.25" customHeight="1">
      <c r="A39" s="3"/>
      <c r="B39" s="24" t="s">
        <v>35</v>
      </c>
      <c r="C39" s="25"/>
      <c r="D39" s="52">
        <f>IF(C39&gt;0,((VLOOKUP(C39,cennik!B$2:E$343,2,FALSE))),"")</f>
      </c>
      <c r="E39" s="26"/>
      <c r="F39" s="27">
        <f>ROUND(IF(C39&gt;0,((VLOOKUP(C39,cennik!B$2:E$343,4,FALSE))),0),2)</f>
        <v>0</v>
      </c>
      <c r="G39" s="27">
        <f t="shared" si="0"/>
        <v>0</v>
      </c>
      <c r="H39" s="28">
        <f t="shared" si="1"/>
        <v>0</v>
      </c>
      <c r="I39" s="29">
        <f t="shared" si="2"/>
        <v>0</v>
      </c>
      <c r="J39" s="29">
        <f t="shared" si="3"/>
        <v>0</v>
      </c>
    </row>
    <row r="40" spans="1:10" ht="41.25" customHeight="1">
      <c r="A40" s="3"/>
      <c r="B40" s="24" t="s">
        <v>36</v>
      </c>
      <c r="C40" s="25"/>
      <c r="D40" s="52">
        <f>IF(C40&gt;0,((VLOOKUP(C40,cennik!B$2:E$343,2,FALSE))),"")</f>
      </c>
      <c r="E40" s="26"/>
      <c r="F40" s="27">
        <f>ROUND(IF(C40&gt;0,((VLOOKUP(C40,cennik!B$2:E$343,4,FALSE))),0),2)</f>
        <v>0</v>
      </c>
      <c r="G40" s="27">
        <f t="shared" si="0"/>
        <v>0</v>
      </c>
      <c r="H40" s="28">
        <f t="shared" si="1"/>
        <v>0</v>
      </c>
      <c r="I40" s="29">
        <f t="shared" si="2"/>
        <v>0</v>
      </c>
      <c r="J40" s="29">
        <f t="shared" si="3"/>
        <v>0</v>
      </c>
    </row>
    <row r="41" spans="1:10" ht="41.25" customHeight="1">
      <c r="A41" s="3"/>
      <c r="B41" s="24" t="s">
        <v>37</v>
      </c>
      <c r="C41" s="25"/>
      <c r="D41" s="52">
        <f>IF(C41&gt;0,((VLOOKUP(C41,cennik!B$2:E$343,2,FALSE))),"")</f>
      </c>
      <c r="E41" s="26">
        <v>0</v>
      </c>
      <c r="F41" s="27">
        <f>ROUND(IF(C41&gt;0,((VLOOKUP(C41,cennik!B$2:E$343,4,FALSE))),0),2)</f>
        <v>0</v>
      </c>
      <c r="G41" s="27">
        <f t="shared" si="0"/>
        <v>0</v>
      </c>
      <c r="H41" s="28">
        <f t="shared" si="1"/>
        <v>0</v>
      </c>
      <c r="I41" s="29">
        <f t="shared" si="2"/>
        <v>0</v>
      </c>
      <c r="J41" s="29">
        <f t="shared" si="3"/>
        <v>0</v>
      </c>
    </row>
    <row r="42" spans="1:10" ht="41.25" customHeight="1">
      <c r="A42" s="3"/>
      <c r="B42" s="24" t="s">
        <v>38</v>
      </c>
      <c r="C42" s="25"/>
      <c r="D42" s="52">
        <f>IF(C42&gt;0,((VLOOKUP(C42,cennik!B$2:E$343,2,FALSE))),"")</f>
      </c>
      <c r="E42" s="26">
        <v>0</v>
      </c>
      <c r="F42" s="27">
        <f>ROUND(IF(C42&gt;0,((VLOOKUP(C42,cennik!B$2:E$343,4,FALSE))),0),2)</f>
        <v>0</v>
      </c>
      <c r="G42" s="27">
        <f t="shared" si="0"/>
        <v>0</v>
      </c>
      <c r="H42" s="28">
        <f t="shared" si="1"/>
        <v>0</v>
      </c>
      <c r="I42" s="29">
        <f t="shared" si="2"/>
        <v>0</v>
      </c>
      <c r="J42" s="29">
        <f t="shared" si="3"/>
        <v>0</v>
      </c>
    </row>
    <row r="43" spans="1:10" ht="41.25" customHeight="1">
      <c r="A43" s="3"/>
      <c r="B43" s="24" t="s">
        <v>39</v>
      </c>
      <c r="C43" s="25"/>
      <c r="D43" s="52">
        <f>IF(C43&gt;0,((VLOOKUP(C43,cennik!B$2:E$343,2,FALSE))),"")</f>
      </c>
      <c r="E43" s="26">
        <v>0</v>
      </c>
      <c r="F43" s="27">
        <f>ROUND(IF(C43&gt;0,((VLOOKUP(C43,cennik!B$2:E$343,4,FALSE))),0),2)</f>
        <v>0</v>
      </c>
      <c r="G43" s="27">
        <f t="shared" si="0"/>
        <v>0</v>
      </c>
      <c r="H43" s="28">
        <f t="shared" si="1"/>
        <v>0</v>
      </c>
      <c r="I43" s="29">
        <f t="shared" si="2"/>
        <v>0</v>
      </c>
      <c r="J43" s="29">
        <f t="shared" si="3"/>
        <v>0</v>
      </c>
    </row>
    <row r="44" spans="1:10" ht="41.25" customHeight="1">
      <c r="A44" s="3"/>
      <c r="B44" s="24" t="s">
        <v>40</v>
      </c>
      <c r="C44" s="25"/>
      <c r="D44" s="52">
        <f>IF(C44&gt;0,((VLOOKUP(C44,cennik!B$2:E$343,2,FALSE))),"")</f>
      </c>
      <c r="E44" s="26"/>
      <c r="F44" s="27">
        <f>ROUND(IF(C44&gt;0,((VLOOKUP(C44,cennik!B$2:E$343,4,FALSE))),0),2)</f>
        <v>0</v>
      </c>
      <c r="G44" s="27">
        <f t="shared" si="0"/>
        <v>0</v>
      </c>
      <c r="H44" s="28">
        <f t="shared" si="1"/>
        <v>0</v>
      </c>
      <c r="I44" s="29">
        <f t="shared" si="2"/>
        <v>0</v>
      </c>
      <c r="J44" s="29">
        <f t="shared" si="3"/>
        <v>0</v>
      </c>
    </row>
    <row r="45" spans="1:10" ht="41.25" customHeight="1">
      <c r="A45" s="3"/>
      <c r="B45" s="24" t="s">
        <v>41</v>
      </c>
      <c r="C45" s="25"/>
      <c r="D45" s="52">
        <f>IF(C45&gt;0,((VLOOKUP(C45,cennik!B$2:E$343,2,FALSE))),"")</f>
      </c>
      <c r="E45" s="26">
        <v>0</v>
      </c>
      <c r="F45" s="27">
        <f>ROUND(IF(C45&gt;0,((VLOOKUP(C45,cennik!B$2:E$343,4,FALSE))),0),2)</f>
        <v>0</v>
      </c>
      <c r="G45" s="27">
        <f t="shared" si="0"/>
        <v>0</v>
      </c>
      <c r="H45" s="28">
        <f t="shared" si="1"/>
        <v>0</v>
      </c>
      <c r="I45" s="29">
        <f t="shared" si="2"/>
        <v>0</v>
      </c>
      <c r="J45" s="29">
        <f t="shared" si="3"/>
        <v>0</v>
      </c>
    </row>
    <row r="46" spans="1:10" ht="41.25" customHeight="1">
      <c r="A46" s="3"/>
      <c r="B46" s="24" t="s">
        <v>42</v>
      </c>
      <c r="C46" s="25"/>
      <c r="D46" s="52">
        <f>IF(C46&gt;0,((VLOOKUP(C46,cennik!B$2:E$343,2,FALSE))),"")</f>
      </c>
      <c r="E46" s="26">
        <v>0</v>
      </c>
      <c r="F46" s="27">
        <f>ROUND(IF(C46&gt;0,((VLOOKUP(C46,cennik!B$2:E$343,4,FALSE))),0),2)</f>
        <v>0</v>
      </c>
      <c r="G46" s="27">
        <f t="shared" si="0"/>
        <v>0</v>
      </c>
      <c r="H46" s="28">
        <f t="shared" si="1"/>
        <v>0</v>
      </c>
      <c r="I46" s="29">
        <f t="shared" si="2"/>
        <v>0</v>
      </c>
      <c r="J46" s="29">
        <f t="shared" si="3"/>
        <v>0</v>
      </c>
    </row>
    <row r="47" spans="1:10" ht="41.25" customHeight="1">
      <c r="A47" s="3"/>
      <c r="B47" s="24" t="s">
        <v>43</v>
      </c>
      <c r="C47" s="25"/>
      <c r="D47" s="52">
        <f>IF(C47&gt;0,((VLOOKUP(C47,cennik!B$2:E$343,2,FALSE))),"")</f>
      </c>
      <c r="E47" s="26"/>
      <c r="F47" s="27">
        <f>ROUND(IF(C47&gt;0,((VLOOKUP(C47,cennik!B$2:E$343,4,FALSE))),0),2)</f>
        <v>0</v>
      </c>
      <c r="G47" s="27">
        <f t="shared" si="0"/>
        <v>0</v>
      </c>
      <c r="H47" s="28">
        <f t="shared" si="1"/>
        <v>0</v>
      </c>
      <c r="I47" s="29">
        <f t="shared" si="2"/>
        <v>0</v>
      </c>
      <c r="J47" s="29">
        <f t="shared" si="3"/>
        <v>0</v>
      </c>
    </row>
    <row r="48" spans="1:10" ht="41.25" customHeight="1">
      <c r="A48" s="3"/>
      <c r="B48" s="24" t="s">
        <v>76</v>
      </c>
      <c r="C48" s="25"/>
      <c r="D48" s="52">
        <f>IF(C48&gt;0,((VLOOKUP(C48,cennik!B$2:E$343,2,FALSE))),"")</f>
      </c>
      <c r="E48" s="26"/>
      <c r="F48" s="27">
        <f>ROUND(IF(C48&gt;0,((VLOOKUP(C48,cennik!B$2:E$343,4,FALSE))),0),2)</f>
        <v>0</v>
      </c>
      <c r="G48" s="27">
        <f t="shared" si="0"/>
        <v>0</v>
      </c>
      <c r="H48" s="28">
        <f t="shared" si="1"/>
        <v>0</v>
      </c>
      <c r="I48" s="17"/>
      <c r="J48" s="17"/>
    </row>
    <row r="49" spans="1:10" ht="41.25" customHeight="1">
      <c r="A49" s="3"/>
      <c r="B49" s="24" t="s">
        <v>77</v>
      </c>
      <c r="C49" s="25"/>
      <c r="D49" s="52">
        <f>IF(C49&gt;0,((VLOOKUP(C49,cennik!B$2:E$343,2,FALSE))),"")</f>
      </c>
      <c r="E49" s="26"/>
      <c r="F49" s="27">
        <f>ROUND(IF(C49&gt;0,((VLOOKUP(C49,cennik!B$2:E$343,4,FALSE))),0),2)</f>
        <v>0</v>
      </c>
      <c r="G49" s="27">
        <f t="shared" si="0"/>
        <v>0</v>
      </c>
      <c r="H49" s="28">
        <f t="shared" si="1"/>
        <v>0</v>
      </c>
      <c r="I49" s="17"/>
      <c r="J49" s="17"/>
    </row>
    <row r="50" spans="1:10" ht="41.25" customHeight="1">
      <c r="A50" s="3"/>
      <c r="B50" s="24" t="s">
        <v>78</v>
      </c>
      <c r="C50" s="25"/>
      <c r="D50" s="52">
        <f>IF(C50&gt;0,((VLOOKUP(C50,cennik!B$2:E$343,2,FALSE))),"")</f>
      </c>
      <c r="E50" s="26"/>
      <c r="F50" s="27">
        <f>ROUND(IF(C50&gt;0,((VLOOKUP(C50,cennik!B$2:E$343,4,FALSE))),0),2)</f>
        <v>0</v>
      </c>
      <c r="G50" s="27">
        <f t="shared" si="0"/>
        <v>0</v>
      </c>
      <c r="H50" s="28">
        <f t="shared" si="1"/>
        <v>0</v>
      </c>
      <c r="I50" s="17"/>
      <c r="J50" s="17"/>
    </row>
    <row r="51" spans="1:10" ht="41.25" customHeight="1">
      <c r="A51" s="3"/>
      <c r="B51" s="24" t="s">
        <v>79</v>
      </c>
      <c r="C51" s="25"/>
      <c r="D51" s="52">
        <f>IF(C51&gt;0,((VLOOKUP(C51,cennik!B$2:E$343,2,FALSE))),"")</f>
      </c>
      <c r="E51" s="26"/>
      <c r="F51" s="27">
        <f>ROUND(IF(C51&gt;0,((VLOOKUP(C51,cennik!B$2:E$343,4,FALSE))),0),2)</f>
        <v>0</v>
      </c>
      <c r="G51" s="27">
        <f t="shared" si="0"/>
        <v>0</v>
      </c>
      <c r="H51" s="28">
        <f t="shared" si="1"/>
        <v>0</v>
      </c>
      <c r="I51" s="17"/>
      <c r="J51" s="17"/>
    </row>
    <row r="52" spans="1:10" ht="41.25" customHeight="1">
      <c r="A52" s="3"/>
      <c r="B52" s="24" t="s">
        <v>80</v>
      </c>
      <c r="C52" s="25"/>
      <c r="D52" s="52">
        <f>IF(C52&gt;0,((VLOOKUP(C52,cennik!B$2:E$343,2,FALSE))),"")</f>
      </c>
      <c r="E52" s="26"/>
      <c r="F52" s="27">
        <f>ROUND(IF(C52&gt;0,((VLOOKUP(C52,cennik!B$2:E$343,4,FALSE))),0),2)</f>
        <v>0</v>
      </c>
      <c r="G52" s="27">
        <f t="shared" si="0"/>
        <v>0</v>
      </c>
      <c r="H52" s="28">
        <f t="shared" si="1"/>
        <v>0</v>
      </c>
      <c r="I52" s="17"/>
      <c r="J52" s="17"/>
    </row>
    <row r="53" spans="1:10" ht="41.25" customHeight="1">
      <c r="A53" s="3"/>
      <c r="B53" s="24" t="s">
        <v>81</v>
      </c>
      <c r="C53" s="25"/>
      <c r="D53" s="52">
        <f>IF(C53&gt;0,((VLOOKUP(C53,cennik!B$2:E$343,2,FALSE))),"")</f>
      </c>
      <c r="E53" s="26"/>
      <c r="F53" s="27">
        <f>ROUND(IF(C53&gt;0,((VLOOKUP(C53,cennik!B$2:E$343,4,FALSE))),0),2)</f>
        <v>0</v>
      </c>
      <c r="G53" s="27">
        <f t="shared" si="0"/>
        <v>0</v>
      </c>
      <c r="H53" s="28">
        <f t="shared" si="1"/>
        <v>0</v>
      </c>
      <c r="I53" s="23"/>
      <c r="J53" s="23"/>
    </row>
    <row r="54" spans="1:10" ht="41.25" customHeight="1">
      <c r="A54" s="3"/>
      <c r="B54" s="24" t="s">
        <v>82</v>
      </c>
      <c r="C54" s="25"/>
      <c r="D54" s="52">
        <f>IF(C54&gt;0,((VLOOKUP(C54,cennik!B$2:E$343,2,FALSE))),"")</f>
      </c>
      <c r="E54" s="26"/>
      <c r="F54" s="27">
        <f>ROUND(IF(C54&gt;0,((VLOOKUP(C54,cennik!B$2:E$343,4,FALSE))),0),2)</f>
        <v>0</v>
      </c>
      <c r="G54" s="27">
        <f t="shared" si="0"/>
        <v>0</v>
      </c>
      <c r="H54" s="28">
        <f t="shared" si="1"/>
        <v>0</v>
      </c>
      <c r="I54" s="23"/>
      <c r="J54" s="23"/>
    </row>
    <row r="55" spans="1:10" ht="41.25" customHeight="1">
      <c r="A55" s="3"/>
      <c r="B55" s="24" t="s">
        <v>83</v>
      </c>
      <c r="C55" s="25"/>
      <c r="D55" s="52">
        <f>IF(C55&gt;0,((VLOOKUP(C55,cennik!B$2:E$343,2,FALSE))),"")</f>
      </c>
      <c r="E55" s="26"/>
      <c r="F55" s="27">
        <f>ROUND(IF(C55&gt;0,((VLOOKUP(C55,cennik!B$2:E$343,4,FALSE))),0),2)</f>
        <v>0</v>
      </c>
      <c r="G55" s="27">
        <f t="shared" si="0"/>
        <v>0</v>
      </c>
      <c r="H55" s="28">
        <f t="shared" si="1"/>
        <v>0</v>
      </c>
      <c r="I55" s="3"/>
      <c r="J55" s="3"/>
    </row>
    <row r="56" spans="1:10" ht="41.25" customHeight="1">
      <c r="A56" s="3"/>
      <c r="B56" s="24" t="s">
        <v>84</v>
      </c>
      <c r="C56" s="25"/>
      <c r="D56" s="52">
        <f>IF(C56&gt;0,((VLOOKUP(C56,cennik!B$2:E$343,2,FALSE))),"")</f>
      </c>
      <c r="E56" s="26"/>
      <c r="F56" s="27">
        <f>ROUND(IF(C56&gt;0,((VLOOKUP(C56,cennik!B$2:E$343,4,FALSE))),0),2)</f>
        <v>0</v>
      </c>
      <c r="G56" s="27">
        <f t="shared" si="0"/>
        <v>0</v>
      </c>
      <c r="H56" s="28">
        <f t="shared" si="1"/>
        <v>0</v>
      </c>
      <c r="I56" s="3"/>
      <c r="J56" s="3"/>
    </row>
    <row r="57" spans="1:10" ht="26.25" customHeight="1">
      <c r="A57" s="3"/>
      <c r="B57" s="36"/>
      <c r="C57" s="32"/>
      <c r="D57" s="33"/>
      <c r="E57" s="56"/>
      <c r="F57" s="53"/>
      <c r="G57" s="54" t="s">
        <v>44</v>
      </c>
      <c r="H57" s="55">
        <f>SUM(H23:H56)</f>
        <v>0</v>
      </c>
      <c r="I57" s="3"/>
      <c r="J57" s="3"/>
    </row>
    <row r="58" spans="1:10" ht="18" customHeight="1">
      <c r="A58" s="3"/>
      <c r="B58" s="37"/>
      <c r="C58" s="32"/>
      <c r="D58" s="33"/>
      <c r="E58" s="33"/>
      <c r="F58" s="34"/>
      <c r="G58" s="34"/>
      <c r="H58" s="36"/>
      <c r="I58" s="3"/>
      <c r="J58" s="3"/>
    </row>
    <row r="59" spans="1:10" ht="18" customHeight="1">
      <c r="A59" s="3"/>
      <c r="B59" s="38" t="s">
        <v>45</v>
      </c>
      <c r="C59" s="32"/>
      <c r="D59" s="33"/>
      <c r="E59" s="33"/>
      <c r="F59" s="34"/>
      <c r="G59" s="34"/>
      <c r="H59" s="36"/>
      <c r="I59" s="3"/>
      <c r="J59" s="3"/>
    </row>
    <row r="60" spans="1:10" ht="18" customHeight="1">
      <c r="A60" s="3"/>
      <c r="B60" s="38" t="s">
        <v>46</v>
      </c>
      <c r="C60" s="32"/>
      <c r="D60" s="33"/>
      <c r="E60" s="158" t="s">
        <v>47</v>
      </c>
      <c r="F60" s="158"/>
      <c r="G60" s="158"/>
      <c r="H60" s="158"/>
      <c r="I60" s="3"/>
      <c r="J60" s="3"/>
    </row>
    <row r="61" spans="2:8" ht="18" customHeight="1">
      <c r="B61" s="41" t="s">
        <v>48</v>
      </c>
      <c r="C61" s="42"/>
      <c r="D61" s="43"/>
      <c r="E61" s="154" t="s">
        <v>411</v>
      </c>
      <c r="F61" s="154"/>
      <c r="G61" s="154"/>
      <c r="H61" s="154"/>
    </row>
    <row r="62" spans="2:8" ht="18">
      <c r="B62" s="45"/>
      <c r="C62" s="42"/>
      <c r="D62" s="43"/>
      <c r="E62" s="154"/>
      <c r="F62" s="154"/>
      <c r="G62" s="154"/>
      <c r="H62" s="154"/>
    </row>
    <row r="63" spans="2:8" ht="18">
      <c r="B63" s="45" t="s">
        <v>49</v>
      </c>
      <c r="C63" s="46"/>
      <c r="D63" s="47"/>
      <c r="E63" s="154"/>
      <c r="F63" s="154"/>
      <c r="G63" s="154"/>
      <c r="H63" s="154"/>
    </row>
    <row r="64" spans="2:8" ht="49.5" customHeight="1">
      <c r="B64" s="41"/>
      <c r="C64" s="42"/>
      <c r="D64" s="43"/>
      <c r="E64" s="154"/>
      <c r="F64" s="154"/>
      <c r="G64" s="154"/>
      <c r="H64" s="154"/>
    </row>
    <row r="65" spans="2:8" ht="48" customHeight="1">
      <c r="B65" s="41" t="s">
        <v>50</v>
      </c>
      <c r="C65" s="41"/>
      <c r="D65" s="41"/>
      <c r="E65" s="157"/>
      <c r="F65" s="157"/>
      <c r="G65" s="157"/>
      <c r="H65" s="44"/>
    </row>
    <row r="66" spans="2:8" ht="12.75">
      <c r="B66" s="57"/>
      <c r="C66" s="58"/>
      <c r="D66" s="59"/>
      <c r="E66" s="59"/>
      <c r="F66" s="60"/>
      <c r="G66" s="60"/>
      <c r="H66" s="57"/>
    </row>
    <row r="67" spans="2:8" ht="12.75">
      <c r="B67" s="57"/>
      <c r="C67" s="58"/>
      <c r="D67" s="59"/>
      <c r="E67" s="59"/>
      <c r="F67" s="60"/>
      <c r="G67" s="60"/>
      <c r="H67" s="57"/>
    </row>
    <row r="68" spans="2:8" ht="12.75">
      <c r="B68" s="57"/>
      <c r="C68" s="58"/>
      <c r="D68" s="59"/>
      <c r="E68" s="59"/>
      <c r="F68" s="60"/>
      <c r="G68" s="60"/>
      <c r="H68" s="57"/>
    </row>
    <row r="69" spans="2:8" ht="12.75">
      <c r="B69" s="57"/>
      <c r="C69" s="58"/>
      <c r="D69" s="59"/>
      <c r="E69" s="59"/>
      <c r="F69" s="60"/>
      <c r="G69" s="60"/>
      <c r="H69" s="57"/>
    </row>
    <row r="70" spans="2:8" ht="15.75">
      <c r="B70" s="31"/>
      <c r="C70" s="32"/>
      <c r="D70" s="33"/>
      <c r="E70" s="33"/>
      <c r="F70" s="34"/>
      <c r="G70" s="34"/>
      <c r="H70" s="35"/>
    </row>
    <row r="71" spans="2:8" ht="18">
      <c r="B71" s="36"/>
      <c r="C71" s="32"/>
      <c r="D71" s="33"/>
      <c r="E71" s="56"/>
      <c r="F71" s="53"/>
      <c r="G71" s="54"/>
      <c r="H71" s="55"/>
    </row>
    <row r="72" spans="2:8" ht="15.75">
      <c r="B72" s="37"/>
      <c r="C72" s="32"/>
      <c r="D72" s="33"/>
      <c r="E72" s="33"/>
      <c r="F72" s="34"/>
      <c r="G72" s="34"/>
      <c r="H72" s="36"/>
    </row>
    <row r="73" spans="2:8" ht="15.75">
      <c r="B73" s="38"/>
      <c r="C73" s="32"/>
      <c r="D73" s="33"/>
      <c r="E73" s="33"/>
      <c r="F73" s="34"/>
      <c r="G73" s="34"/>
      <c r="H73" s="36"/>
    </row>
    <row r="74" spans="2:8" ht="15.75">
      <c r="B74" s="38"/>
      <c r="C74" s="32"/>
      <c r="D74" s="33"/>
      <c r="E74" s="39"/>
      <c r="F74" s="40"/>
      <c r="G74" s="40"/>
      <c r="H74" s="36"/>
    </row>
    <row r="75" spans="2:8" ht="18">
      <c r="B75" s="41"/>
      <c r="C75" s="42"/>
      <c r="D75" s="43"/>
      <c r="E75" s="154"/>
      <c r="F75" s="154"/>
      <c r="G75" s="154"/>
      <c r="H75" s="44"/>
    </row>
    <row r="76" spans="2:8" ht="18">
      <c r="B76" s="45"/>
      <c r="C76" s="42"/>
      <c r="D76" s="43"/>
      <c r="E76" s="154"/>
      <c r="F76" s="154"/>
      <c r="G76" s="154"/>
      <c r="H76" s="44"/>
    </row>
    <row r="77" spans="2:8" ht="18" customHeight="1">
      <c r="B77" s="45"/>
      <c r="C77" s="46"/>
      <c r="D77" s="47"/>
      <c r="E77" s="154"/>
      <c r="F77" s="154"/>
      <c r="G77" s="154"/>
      <c r="H77" s="44"/>
    </row>
    <row r="78" spans="2:8" ht="18">
      <c r="B78" s="41"/>
      <c r="C78" s="42"/>
      <c r="D78" s="43"/>
      <c r="E78" s="154"/>
      <c r="F78" s="154"/>
      <c r="G78" s="154"/>
      <c r="H78" s="44"/>
    </row>
    <row r="79" spans="2:8" ht="18">
      <c r="B79" s="41"/>
      <c r="C79" s="41"/>
      <c r="D79" s="41"/>
      <c r="E79" s="41"/>
      <c r="F79" s="41"/>
      <c r="G79" s="41"/>
      <c r="H79" s="44"/>
    </row>
    <row r="80" spans="2:8" ht="12.75">
      <c r="B80" s="57"/>
      <c r="C80" s="58"/>
      <c r="D80" s="59"/>
      <c r="E80" s="59"/>
      <c r="F80" s="60"/>
      <c r="G80" s="60"/>
      <c r="H80" s="57"/>
    </row>
    <row r="81" spans="2:8" ht="12.75">
      <c r="B81" s="57"/>
      <c r="C81" s="58"/>
      <c r="D81" s="59"/>
      <c r="E81" s="59"/>
      <c r="F81" s="60"/>
      <c r="G81" s="60"/>
      <c r="H81" s="57"/>
    </row>
    <row r="82" spans="2:8" ht="18" customHeight="1">
      <c r="B82" s="57"/>
      <c r="C82" s="58"/>
      <c r="D82" s="59"/>
      <c r="E82" s="59"/>
      <c r="F82" s="60"/>
      <c r="G82" s="60"/>
      <c r="H82" s="57"/>
    </row>
    <row r="83" spans="2:8" ht="12.75">
      <c r="B83" s="57"/>
      <c r="C83" s="58"/>
      <c r="D83" s="59"/>
      <c r="E83" s="59"/>
      <c r="F83" s="60"/>
      <c r="G83" s="60"/>
      <c r="H83" s="57"/>
    </row>
    <row r="84" spans="2:8" ht="12.75">
      <c r="B84" s="48"/>
      <c r="C84" s="49"/>
      <c r="D84" s="50"/>
      <c r="E84" s="50"/>
      <c r="F84" s="51"/>
      <c r="G84" s="51"/>
      <c r="H84" s="48"/>
    </row>
    <row r="85" spans="2:8" ht="12.75">
      <c r="B85" s="48"/>
      <c r="C85" s="49"/>
      <c r="D85" s="50"/>
      <c r="E85" s="50"/>
      <c r="F85" s="51"/>
      <c r="G85" s="51"/>
      <c r="H85" s="48"/>
    </row>
    <row r="86" spans="2:8" ht="12.75">
      <c r="B86" s="48"/>
      <c r="C86" s="49"/>
      <c r="D86" s="50"/>
      <c r="E86" s="50"/>
      <c r="F86" s="51"/>
      <c r="G86" s="51"/>
      <c r="H86" s="48"/>
    </row>
    <row r="87" spans="2:8" ht="12.75">
      <c r="B87" s="48"/>
      <c r="C87" s="49"/>
      <c r="D87" s="50"/>
      <c r="E87" s="50"/>
      <c r="F87" s="51"/>
      <c r="G87" s="51"/>
      <c r="H87" s="48"/>
    </row>
    <row r="88" spans="2:8" ht="12.75">
      <c r="B88" s="48"/>
      <c r="C88" s="49"/>
      <c r="D88" s="50"/>
      <c r="E88" s="50"/>
      <c r="F88" s="51"/>
      <c r="G88" s="51"/>
      <c r="H88" s="48"/>
    </row>
    <row r="89" spans="2:8" ht="12.75">
      <c r="B89" s="48"/>
      <c r="C89" s="49"/>
      <c r="D89" s="50"/>
      <c r="E89" s="50"/>
      <c r="F89" s="51"/>
      <c r="G89" s="51"/>
      <c r="H89" s="48"/>
    </row>
    <row r="90" spans="2:8" ht="12.75">
      <c r="B90" s="48"/>
      <c r="C90" s="49"/>
      <c r="D90" s="50"/>
      <c r="E90" s="50"/>
      <c r="F90" s="51"/>
      <c r="G90" s="51"/>
      <c r="H90" s="48"/>
    </row>
    <row r="91" spans="2:8" ht="12.75">
      <c r="B91" s="48"/>
      <c r="C91" s="49"/>
      <c r="D91" s="50"/>
      <c r="E91" s="50"/>
      <c r="F91" s="51"/>
      <c r="G91" s="51"/>
      <c r="H91" s="48"/>
    </row>
    <row r="92" spans="2:8" ht="12.75">
      <c r="B92" s="48"/>
      <c r="C92" s="49"/>
      <c r="D92" s="50"/>
      <c r="E92" s="50"/>
      <c r="F92" s="51"/>
      <c r="G92" s="51"/>
      <c r="H92" s="48"/>
    </row>
    <row r="93" spans="2:8" ht="12.75">
      <c r="B93" s="48"/>
      <c r="C93" s="49"/>
      <c r="D93" s="50"/>
      <c r="E93" s="50"/>
      <c r="F93" s="51"/>
      <c r="G93" s="51"/>
      <c r="H93" s="48"/>
    </row>
    <row r="94" spans="2:8" ht="12.75">
      <c r="B94" s="48"/>
      <c r="C94" s="49"/>
      <c r="D94" s="50"/>
      <c r="E94" s="50"/>
      <c r="F94" s="51"/>
      <c r="G94" s="51"/>
      <c r="H94" s="48"/>
    </row>
    <row r="95" spans="2:8" ht="12.75">
      <c r="B95" s="48"/>
      <c r="C95" s="49"/>
      <c r="D95" s="50"/>
      <c r="E95" s="50"/>
      <c r="F95" s="51"/>
      <c r="G95" s="51"/>
      <c r="H95" s="48"/>
    </row>
    <row r="96" spans="2:8" ht="12.75">
      <c r="B96" s="48"/>
      <c r="C96" s="49"/>
      <c r="D96" s="50"/>
      <c r="E96" s="50"/>
      <c r="F96" s="51"/>
      <c r="G96" s="51"/>
      <c r="H96" s="48"/>
    </row>
    <row r="97" spans="2:8" ht="12.75">
      <c r="B97" s="48"/>
      <c r="C97" s="49"/>
      <c r="D97" s="50"/>
      <c r="E97" s="50"/>
      <c r="F97" s="51"/>
      <c r="G97" s="51"/>
      <c r="H97" s="48"/>
    </row>
    <row r="98" spans="2:8" ht="12.75">
      <c r="B98" s="48"/>
      <c r="C98" s="49"/>
      <c r="D98" s="50"/>
      <c r="E98" s="50"/>
      <c r="F98" s="51"/>
      <c r="G98" s="51"/>
      <c r="H98" s="48"/>
    </row>
    <row r="99" spans="2:8" ht="12.75">
      <c r="B99" s="48"/>
      <c r="C99" s="49"/>
      <c r="D99" s="50"/>
      <c r="E99" s="50"/>
      <c r="F99" s="51"/>
      <c r="G99" s="51"/>
      <c r="H99" s="48"/>
    </row>
    <row r="100" spans="2:8" ht="12.75">
      <c r="B100" s="48"/>
      <c r="C100" s="49"/>
      <c r="D100" s="50"/>
      <c r="E100" s="50"/>
      <c r="F100" s="51"/>
      <c r="G100" s="51"/>
      <c r="H100" s="48"/>
    </row>
    <row r="101" spans="2:8" ht="12.75">
      <c r="B101" s="48"/>
      <c r="C101" s="49"/>
      <c r="D101" s="50"/>
      <c r="E101" s="50"/>
      <c r="F101" s="51"/>
      <c r="G101" s="51"/>
      <c r="H101" s="48"/>
    </row>
    <row r="102" spans="2:8" ht="12.75">
      <c r="B102" s="48"/>
      <c r="C102" s="49"/>
      <c r="D102" s="50"/>
      <c r="E102" s="50"/>
      <c r="F102" s="51"/>
      <c r="G102" s="51"/>
      <c r="H102" s="48"/>
    </row>
    <row r="103" spans="2:8" ht="12.75">
      <c r="B103" s="48"/>
      <c r="C103" s="49"/>
      <c r="D103" s="50"/>
      <c r="E103" s="50"/>
      <c r="F103" s="51"/>
      <c r="G103" s="51"/>
      <c r="H103" s="48"/>
    </row>
    <row r="104" spans="2:8" ht="12.75">
      <c r="B104" s="48"/>
      <c r="C104" s="49"/>
      <c r="D104" s="50"/>
      <c r="E104" s="50"/>
      <c r="F104" s="51"/>
      <c r="G104" s="51"/>
      <c r="H104" s="48"/>
    </row>
    <row r="105" spans="2:8" ht="12.75">
      <c r="B105" s="48"/>
      <c r="C105" s="49"/>
      <c r="D105" s="50"/>
      <c r="E105" s="50"/>
      <c r="F105" s="51"/>
      <c r="G105" s="51"/>
      <c r="H105" s="48"/>
    </row>
    <row r="106" spans="2:8" ht="12.75">
      <c r="B106" s="48"/>
      <c r="C106" s="49"/>
      <c r="D106" s="50"/>
      <c r="E106" s="50"/>
      <c r="F106" s="51"/>
      <c r="G106" s="51"/>
      <c r="H106" s="48"/>
    </row>
    <row r="107" spans="2:8" ht="12.75">
      <c r="B107" s="48"/>
      <c r="C107" s="49"/>
      <c r="D107" s="50"/>
      <c r="E107" s="50"/>
      <c r="F107" s="51"/>
      <c r="G107" s="51"/>
      <c r="H107" s="48"/>
    </row>
    <row r="108" spans="2:8" ht="12.75">
      <c r="B108" s="48"/>
      <c r="C108" s="49"/>
      <c r="D108" s="50"/>
      <c r="E108" s="50"/>
      <c r="F108" s="51"/>
      <c r="G108" s="51"/>
      <c r="H108" s="48"/>
    </row>
    <row r="109" spans="2:8" ht="12.75">
      <c r="B109" s="48"/>
      <c r="C109" s="49"/>
      <c r="D109" s="50"/>
      <c r="E109" s="50"/>
      <c r="F109" s="51"/>
      <c r="G109" s="51"/>
      <c r="H109" s="48"/>
    </row>
    <row r="110" spans="2:8" ht="12.75">
      <c r="B110" s="48"/>
      <c r="C110" s="49"/>
      <c r="D110" s="50"/>
      <c r="E110" s="50"/>
      <c r="F110" s="51"/>
      <c r="G110" s="51"/>
      <c r="H110" s="48"/>
    </row>
    <row r="111" spans="2:8" ht="12.75">
      <c r="B111" s="48"/>
      <c r="C111" s="49"/>
      <c r="D111" s="50"/>
      <c r="E111" s="50"/>
      <c r="F111" s="51"/>
      <c r="G111" s="51"/>
      <c r="H111" s="48"/>
    </row>
    <row r="112" spans="2:8" ht="12.75">
      <c r="B112" s="48"/>
      <c r="C112" s="49"/>
      <c r="D112" s="50"/>
      <c r="E112" s="50"/>
      <c r="F112" s="51"/>
      <c r="G112" s="51"/>
      <c r="H112" s="48"/>
    </row>
    <row r="113" spans="2:8" ht="12.75">
      <c r="B113" s="48"/>
      <c r="C113" s="49"/>
      <c r="D113" s="50"/>
      <c r="E113" s="50"/>
      <c r="F113" s="51"/>
      <c r="G113" s="51"/>
      <c r="H113" s="48"/>
    </row>
    <row r="114" spans="2:8" ht="12.75">
      <c r="B114" s="48"/>
      <c r="C114" s="49"/>
      <c r="D114" s="50"/>
      <c r="E114" s="50"/>
      <c r="F114" s="51"/>
      <c r="G114" s="51"/>
      <c r="H114" s="48"/>
    </row>
    <row r="115" spans="2:8" ht="12.75">
      <c r="B115" s="48"/>
      <c r="C115" s="49"/>
      <c r="D115" s="50"/>
      <c r="E115" s="50"/>
      <c r="F115" s="51"/>
      <c r="G115" s="51"/>
      <c r="H115" s="48"/>
    </row>
    <row r="116" spans="2:8" ht="12.75">
      <c r="B116" s="48"/>
      <c r="C116" s="49"/>
      <c r="D116" s="50"/>
      <c r="E116" s="50"/>
      <c r="F116" s="51"/>
      <c r="G116" s="51"/>
      <c r="H116" s="48"/>
    </row>
    <row r="117" spans="2:8" ht="12.75">
      <c r="B117" s="48"/>
      <c r="C117" s="49"/>
      <c r="D117" s="50"/>
      <c r="E117" s="50"/>
      <c r="F117" s="51"/>
      <c r="G117" s="51"/>
      <c r="H117" s="48"/>
    </row>
    <row r="118" spans="2:8" ht="12.75">
      <c r="B118" s="48"/>
      <c r="C118" s="49"/>
      <c r="D118" s="50"/>
      <c r="E118" s="50"/>
      <c r="F118" s="51"/>
      <c r="G118" s="51"/>
      <c r="H118" s="48"/>
    </row>
    <row r="119" spans="2:8" ht="12.75">
      <c r="B119" s="48"/>
      <c r="C119" s="49"/>
      <c r="D119" s="50"/>
      <c r="E119" s="50"/>
      <c r="F119" s="51"/>
      <c r="G119" s="51"/>
      <c r="H119" s="48"/>
    </row>
    <row r="120" spans="2:8" ht="12.75">
      <c r="B120" s="48"/>
      <c r="C120" s="49"/>
      <c r="D120" s="50"/>
      <c r="E120" s="50"/>
      <c r="F120" s="51"/>
      <c r="G120" s="51"/>
      <c r="H120" s="48"/>
    </row>
    <row r="121" spans="2:8" ht="12.75">
      <c r="B121" s="48"/>
      <c r="C121" s="49"/>
      <c r="D121" s="50"/>
      <c r="E121" s="50"/>
      <c r="F121" s="51"/>
      <c r="G121" s="51"/>
      <c r="H121" s="48"/>
    </row>
    <row r="122" spans="2:8" ht="12.75">
      <c r="B122" s="48"/>
      <c r="C122" s="49"/>
      <c r="D122" s="50"/>
      <c r="E122" s="50"/>
      <c r="F122" s="51"/>
      <c r="G122" s="51"/>
      <c r="H122" s="48"/>
    </row>
    <row r="123" spans="2:8" ht="12.75">
      <c r="B123" s="48"/>
      <c r="C123" s="49"/>
      <c r="D123" s="50"/>
      <c r="E123" s="50"/>
      <c r="F123" s="51"/>
      <c r="G123" s="51"/>
      <c r="H123" s="48"/>
    </row>
    <row r="124" spans="2:8" ht="12.75">
      <c r="B124" s="48"/>
      <c r="C124" s="49"/>
      <c r="D124" s="50"/>
      <c r="E124" s="50"/>
      <c r="F124" s="51"/>
      <c r="G124" s="51"/>
      <c r="H124" s="48"/>
    </row>
    <row r="125" spans="2:8" ht="12.75">
      <c r="B125" s="48"/>
      <c r="C125" s="49"/>
      <c r="D125" s="50"/>
      <c r="E125" s="50"/>
      <c r="F125" s="51"/>
      <c r="G125" s="51"/>
      <c r="H125" s="48"/>
    </row>
    <row r="126" spans="2:8" ht="12.75">
      <c r="B126" s="48"/>
      <c r="C126" s="49"/>
      <c r="D126" s="50"/>
      <c r="E126" s="50"/>
      <c r="F126" s="51"/>
      <c r="G126" s="51"/>
      <c r="H126" s="48"/>
    </row>
    <row r="127" spans="2:8" ht="12.75">
      <c r="B127" s="48"/>
      <c r="C127" s="49"/>
      <c r="D127" s="50"/>
      <c r="E127" s="50"/>
      <c r="F127" s="51"/>
      <c r="G127" s="51"/>
      <c r="H127" s="48"/>
    </row>
    <row r="128" spans="2:8" ht="12.75">
      <c r="B128" s="48"/>
      <c r="C128" s="49"/>
      <c r="D128" s="50"/>
      <c r="E128" s="50"/>
      <c r="F128" s="51"/>
      <c r="G128" s="51"/>
      <c r="H128" s="48"/>
    </row>
    <row r="129" spans="2:8" ht="12.75">
      <c r="B129" s="48"/>
      <c r="C129" s="49"/>
      <c r="D129" s="50"/>
      <c r="E129" s="50"/>
      <c r="F129" s="51"/>
      <c r="G129" s="51"/>
      <c r="H129" s="48"/>
    </row>
    <row r="130" spans="2:8" ht="12.75">
      <c r="B130" s="48"/>
      <c r="C130" s="49"/>
      <c r="D130" s="50"/>
      <c r="E130" s="50"/>
      <c r="F130" s="51"/>
      <c r="G130" s="51"/>
      <c r="H130" s="48"/>
    </row>
    <row r="131" spans="2:8" ht="12.75">
      <c r="B131" s="48"/>
      <c r="C131" s="49"/>
      <c r="D131" s="50"/>
      <c r="E131" s="50"/>
      <c r="F131" s="51"/>
      <c r="G131" s="51"/>
      <c r="H131" s="48"/>
    </row>
    <row r="132" spans="2:8" ht="12.75">
      <c r="B132" s="48"/>
      <c r="C132" s="49"/>
      <c r="D132" s="50"/>
      <c r="E132" s="50"/>
      <c r="F132" s="51"/>
      <c r="G132" s="51"/>
      <c r="H132" s="48"/>
    </row>
    <row r="133" spans="2:8" ht="12.75">
      <c r="B133" s="48"/>
      <c r="C133" s="49"/>
      <c r="D133" s="50"/>
      <c r="E133" s="50"/>
      <c r="F133" s="51"/>
      <c r="G133" s="51"/>
      <c r="H133" s="48"/>
    </row>
    <row r="134" spans="2:8" ht="12.75">
      <c r="B134" s="48"/>
      <c r="C134" s="49"/>
      <c r="D134" s="50"/>
      <c r="E134" s="50"/>
      <c r="F134" s="51"/>
      <c r="G134" s="51"/>
      <c r="H134" s="48"/>
    </row>
    <row r="135" spans="2:8" ht="12.75">
      <c r="B135" s="48"/>
      <c r="C135" s="49"/>
      <c r="D135" s="50"/>
      <c r="E135" s="50"/>
      <c r="F135" s="51"/>
      <c r="G135" s="51"/>
      <c r="H135" s="48"/>
    </row>
    <row r="136" spans="2:8" ht="12.75">
      <c r="B136" s="48"/>
      <c r="C136" s="49"/>
      <c r="D136" s="50"/>
      <c r="E136" s="50"/>
      <c r="F136" s="51"/>
      <c r="G136" s="51"/>
      <c r="H136" s="48"/>
    </row>
    <row r="137" spans="2:8" ht="12.75">
      <c r="B137" s="48"/>
      <c r="C137" s="49"/>
      <c r="D137" s="50"/>
      <c r="E137" s="50"/>
      <c r="F137" s="51"/>
      <c r="G137" s="51"/>
      <c r="H137" s="48"/>
    </row>
    <row r="138" spans="2:8" ht="12.75">
      <c r="B138" s="48"/>
      <c r="C138" s="49"/>
      <c r="D138" s="50"/>
      <c r="E138" s="50"/>
      <c r="F138" s="51"/>
      <c r="G138" s="51"/>
      <c r="H138" s="48"/>
    </row>
    <row r="139" spans="2:8" ht="12.75">
      <c r="B139" s="48"/>
      <c r="C139" s="49"/>
      <c r="D139" s="50"/>
      <c r="E139" s="50"/>
      <c r="F139" s="51"/>
      <c r="G139" s="51"/>
      <c r="H139" s="48"/>
    </row>
    <row r="140" spans="2:8" ht="12.75">
      <c r="B140" s="48"/>
      <c r="C140" s="49"/>
      <c r="D140" s="50"/>
      <c r="E140" s="50"/>
      <c r="F140" s="51"/>
      <c r="G140" s="51"/>
      <c r="H140" s="48"/>
    </row>
    <row r="141" spans="2:8" ht="12.75">
      <c r="B141" s="48"/>
      <c r="C141" s="49"/>
      <c r="D141" s="50"/>
      <c r="E141" s="50"/>
      <c r="F141" s="51"/>
      <c r="G141" s="51"/>
      <c r="H141" s="48"/>
    </row>
    <row r="142" spans="2:8" ht="12.75">
      <c r="B142" s="48"/>
      <c r="C142" s="49"/>
      <c r="D142" s="50"/>
      <c r="E142" s="50"/>
      <c r="F142" s="51"/>
      <c r="G142" s="51"/>
      <c r="H142" s="48"/>
    </row>
    <row r="143" spans="2:8" ht="12.75">
      <c r="B143" s="48"/>
      <c r="C143" s="49"/>
      <c r="D143" s="50"/>
      <c r="E143" s="50"/>
      <c r="F143" s="51"/>
      <c r="G143" s="51"/>
      <c r="H143" s="48"/>
    </row>
    <row r="144" spans="2:8" ht="12.75">
      <c r="B144" s="48"/>
      <c r="C144" s="49"/>
      <c r="D144" s="50"/>
      <c r="E144" s="50"/>
      <c r="F144" s="51"/>
      <c r="G144" s="51"/>
      <c r="H144" s="48"/>
    </row>
    <row r="145" spans="2:8" ht="12.75">
      <c r="B145" s="48"/>
      <c r="C145" s="49"/>
      <c r="D145" s="50"/>
      <c r="E145" s="50"/>
      <c r="F145" s="51"/>
      <c r="G145" s="51"/>
      <c r="H145" s="48"/>
    </row>
    <row r="146" spans="2:8" ht="12.75">
      <c r="B146" s="48"/>
      <c r="C146" s="49"/>
      <c r="D146" s="50"/>
      <c r="E146" s="50"/>
      <c r="F146" s="51"/>
      <c r="G146" s="51"/>
      <c r="H146" s="48"/>
    </row>
    <row r="147" spans="2:8" ht="12.75">
      <c r="B147" s="48"/>
      <c r="C147" s="49"/>
      <c r="D147" s="50"/>
      <c r="E147" s="50"/>
      <c r="F147" s="51"/>
      <c r="G147" s="51"/>
      <c r="H147" s="48"/>
    </row>
    <row r="148" spans="2:8" ht="12.75">
      <c r="B148" s="48"/>
      <c r="C148" s="49"/>
      <c r="D148" s="50"/>
      <c r="E148" s="50"/>
      <c r="F148" s="51"/>
      <c r="G148" s="51"/>
      <c r="H148" s="48"/>
    </row>
    <row r="149" spans="2:8" ht="12.75">
      <c r="B149" s="48"/>
      <c r="C149" s="49"/>
      <c r="D149" s="50"/>
      <c r="E149" s="50"/>
      <c r="F149" s="51"/>
      <c r="G149" s="51"/>
      <c r="H149" s="48"/>
    </row>
    <row r="150" spans="2:8" ht="12.75">
      <c r="B150" s="48"/>
      <c r="C150" s="49"/>
      <c r="D150" s="50"/>
      <c r="E150" s="50"/>
      <c r="F150" s="51"/>
      <c r="G150" s="51"/>
      <c r="H150" s="48"/>
    </row>
    <row r="151" spans="2:8" ht="12.75">
      <c r="B151" s="48"/>
      <c r="C151" s="49"/>
      <c r="D151" s="50"/>
      <c r="E151" s="50"/>
      <c r="F151" s="51"/>
      <c r="G151" s="51"/>
      <c r="H151" s="48"/>
    </row>
    <row r="152" spans="2:8" ht="12.75">
      <c r="B152" s="48"/>
      <c r="C152" s="49"/>
      <c r="D152" s="50"/>
      <c r="E152" s="50"/>
      <c r="F152" s="51"/>
      <c r="G152" s="51"/>
      <c r="H152" s="48"/>
    </row>
    <row r="153" spans="2:8" ht="12.75">
      <c r="B153" s="48"/>
      <c r="C153" s="49"/>
      <c r="D153" s="50"/>
      <c r="E153" s="50"/>
      <c r="F153" s="51"/>
      <c r="G153" s="51"/>
      <c r="H153" s="48"/>
    </row>
    <row r="154" spans="2:8" ht="12.75">
      <c r="B154" s="48"/>
      <c r="C154" s="49"/>
      <c r="D154" s="50"/>
      <c r="E154" s="50"/>
      <c r="F154" s="51"/>
      <c r="G154" s="51"/>
      <c r="H154" s="48"/>
    </row>
    <row r="155" spans="2:8" ht="12.75">
      <c r="B155" s="48"/>
      <c r="C155" s="49"/>
      <c r="D155" s="50"/>
      <c r="E155" s="50"/>
      <c r="F155" s="51"/>
      <c r="G155" s="51"/>
      <c r="H155" s="48"/>
    </row>
    <row r="156" spans="2:8" ht="12.75">
      <c r="B156" s="48"/>
      <c r="C156" s="49"/>
      <c r="D156" s="50"/>
      <c r="E156" s="50"/>
      <c r="F156" s="51"/>
      <c r="G156" s="51"/>
      <c r="H156" s="48"/>
    </row>
    <row r="157" spans="2:8" ht="12.75">
      <c r="B157" s="48"/>
      <c r="C157" s="49"/>
      <c r="D157" s="50"/>
      <c r="E157" s="50"/>
      <c r="F157" s="51"/>
      <c r="G157" s="51"/>
      <c r="H157" s="48"/>
    </row>
    <row r="158" spans="2:8" ht="12.75">
      <c r="B158" s="48"/>
      <c r="C158" s="49"/>
      <c r="D158" s="50"/>
      <c r="E158" s="50"/>
      <c r="F158" s="51"/>
      <c r="G158" s="51"/>
      <c r="H158" s="48"/>
    </row>
    <row r="159" spans="2:8" ht="12.75">
      <c r="B159" s="48"/>
      <c r="C159" s="49"/>
      <c r="D159" s="50"/>
      <c r="E159" s="50"/>
      <c r="F159" s="51"/>
      <c r="G159" s="51"/>
      <c r="H159" s="48"/>
    </row>
    <row r="160" spans="2:8" ht="12.75">
      <c r="B160" s="48"/>
      <c r="C160" s="49"/>
      <c r="D160" s="50"/>
      <c r="E160" s="50"/>
      <c r="F160" s="51"/>
      <c r="G160" s="51"/>
      <c r="H160" s="48"/>
    </row>
    <row r="161" spans="2:8" ht="12.75">
      <c r="B161" s="48"/>
      <c r="C161" s="49"/>
      <c r="D161" s="50"/>
      <c r="E161" s="50"/>
      <c r="F161" s="51"/>
      <c r="G161" s="51"/>
      <c r="H161" s="48"/>
    </row>
    <row r="162" spans="2:8" ht="12.75">
      <c r="B162" s="48"/>
      <c r="C162" s="49"/>
      <c r="D162" s="50"/>
      <c r="E162" s="50"/>
      <c r="F162" s="51"/>
      <c r="G162" s="51"/>
      <c r="H162" s="48"/>
    </row>
    <row r="163" spans="2:8" ht="12.75">
      <c r="B163" s="48"/>
      <c r="C163" s="49"/>
      <c r="D163" s="50"/>
      <c r="E163" s="50"/>
      <c r="F163" s="51"/>
      <c r="G163" s="51"/>
      <c r="H163" s="48"/>
    </row>
    <row r="164" spans="2:8" ht="12.75">
      <c r="B164" s="48"/>
      <c r="C164" s="49"/>
      <c r="D164" s="50"/>
      <c r="E164" s="50"/>
      <c r="F164" s="51"/>
      <c r="G164" s="51"/>
      <c r="H164" s="48"/>
    </row>
    <row r="165" spans="2:8" ht="12.75">
      <c r="B165" s="48"/>
      <c r="C165" s="49"/>
      <c r="D165" s="50"/>
      <c r="E165" s="50"/>
      <c r="F165" s="51"/>
      <c r="G165" s="51"/>
      <c r="H165" s="48"/>
    </row>
    <row r="166" spans="2:8" ht="12.75">
      <c r="B166" s="48"/>
      <c r="C166" s="49"/>
      <c r="D166" s="50"/>
      <c r="E166" s="50"/>
      <c r="F166" s="51"/>
      <c r="G166" s="51"/>
      <c r="H166" s="48"/>
    </row>
    <row r="167" spans="2:8" ht="12.75">
      <c r="B167" s="48"/>
      <c r="C167" s="49"/>
      <c r="D167" s="50"/>
      <c r="E167" s="50"/>
      <c r="F167" s="51"/>
      <c r="G167" s="51"/>
      <c r="H167" s="48"/>
    </row>
    <row r="168" spans="2:8" ht="12.75">
      <c r="B168" s="48"/>
      <c r="C168" s="49"/>
      <c r="D168" s="50"/>
      <c r="E168" s="50"/>
      <c r="F168" s="51"/>
      <c r="G168" s="51"/>
      <c r="H168" s="48"/>
    </row>
    <row r="169" spans="2:8" ht="12.75">
      <c r="B169" s="48"/>
      <c r="C169" s="49"/>
      <c r="D169" s="50"/>
      <c r="E169" s="50"/>
      <c r="F169" s="51"/>
      <c r="G169" s="51"/>
      <c r="H169" s="48"/>
    </row>
    <row r="170" spans="2:8" ht="12.75">
      <c r="B170" s="48"/>
      <c r="C170" s="49"/>
      <c r="D170" s="50"/>
      <c r="E170" s="50"/>
      <c r="F170" s="51"/>
      <c r="G170" s="51"/>
      <c r="H170" s="48"/>
    </row>
    <row r="171" spans="2:8" ht="12.75">
      <c r="B171" s="48"/>
      <c r="C171" s="49"/>
      <c r="D171" s="50"/>
      <c r="E171" s="50"/>
      <c r="F171" s="51"/>
      <c r="G171" s="51"/>
      <c r="H171" s="48"/>
    </row>
    <row r="172" spans="2:8" ht="12.75">
      <c r="B172" s="48"/>
      <c r="C172" s="49"/>
      <c r="D172" s="50"/>
      <c r="E172" s="50"/>
      <c r="F172" s="51"/>
      <c r="G172" s="51"/>
      <c r="H172" s="48"/>
    </row>
    <row r="173" spans="2:8" ht="12.75">
      <c r="B173" s="48"/>
      <c r="C173" s="49"/>
      <c r="D173" s="50"/>
      <c r="E173" s="50"/>
      <c r="F173" s="51"/>
      <c r="G173" s="51"/>
      <c r="H173" s="48"/>
    </row>
    <row r="174" spans="2:8" ht="12.75">
      <c r="B174" s="48"/>
      <c r="C174" s="49"/>
      <c r="D174" s="50"/>
      <c r="E174" s="50"/>
      <c r="F174" s="51"/>
      <c r="G174" s="51"/>
      <c r="H174" s="48"/>
    </row>
    <row r="175" spans="2:8" ht="12.75">
      <c r="B175" s="48"/>
      <c r="C175" s="49"/>
      <c r="D175" s="50"/>
      <c r="E175" s="50"/>
      <c r="F175" s="51"/>
      <c r="G175" s="51"/>
      <c r="H175" s="48"/>
    </row>
    <row r="176" spans="2:8" ht="12.75">
      <c r="B176" s="48"/>
      <c r="C176" s="49"/>
      <c r="D176" s="50"/>
      <c r="E176" s="50"/>
      <c r="F176" s="51"/>
      <c r="G176" s="51"/>
      <c r="H176" s="48"/>
    </row>
    <row r="177" spans="2:8" ht="12.75">
      <c r="B177" s="48"/>
      <c r="C177" s="49"/>
      <c r="D177" s="50"/>
      <c r="E177" s="50"/>
      <c r="F177" s="51"/>
      <c r="G177" s="51"/>
      <c r="H177" s="48"/>
    </row>
    <row r="178" spans="2:8" ht="12.75">
      <c r="B178" s="48"/>
      <c r="C178" s="49"/>
      <c r="D178" s="50"/>
      <c r="E178" s="50"/>
      <c r="F178" s="51"/>
      <c r="G178" s="51"/>
      <c r="H178" s="48"/>
    </row>
  </sheetData>
  <sheetProtection/>
  <mergeCells count="14">
    <mergeCell ref="E75:G78"/>
    <mergeCell ref="D15:H15"/>
    <mergeCell ref="F17:H17"/>
    <mergeCell ref="E65:G65"/>
    <mergeCell ref="E61:H64"/>
    <mergeCell ref="E60:H60"/>
    <mergeCell ref="B3:H3"/>
    <mergeCell ref="F5:H5"/>
    <mergeCell ref="D9:H9"/>
    <mergeCell ref="D11:H11"/>
    <mergeCell ref="D12:H12"/>
    <mergeCell ref="E19:F21"/>
    <mergeCell ref="G19:H21"/>
    <mergeCell ref="D13:H13"/>
  </mergeCells>
  <printOptions horizontalCentered="1"/>
  <pageMargins left="0.19652777777777777" right="0.2361111111111111" top="0.39375" bottom="0.39375" header="0.5118055555555555" footer="0.5118055555555555"/>
  <pageSetup horizontalDpi="300" verticalDpi="300" orientation="portrait" paperSize="9" scale="77" r:id="rId1"/>
  <rowBreaks count="2" manualBreakCount="2">
    <brk id="40" min="1" max="7" man="1"/>
    <brk id="69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7"/>
  <sheetViews>
    <sheetView showGridLines="0" showZeros="0" zoomScalePageLayoutView="0" workbookViewId="0" topLeftCell="B186">
      <selection activeCell="B202" sqref="B202"/>
    </sheetView>
  </sheetViews>
  <sheetFormatPr defaultColWidth="9.00390625" defaultRowHeight="12.75"/>
  <cols>
    <col min="1" max="1" width="4.375" style="71" customWidth="1"/>
    <col min="2" max="2" width="15.25390625" style="71" customWidth="1"/>
    <col min="3" max="3" width="64.875" style="98" customWidth="1"/>
    <col min="4" max="4" width="6.375" style="62" customWidth="1"/>
    <col min="5" max="5" width="8.25390625" style="125" customWidth="1"/>
    <col min="6" max="6" width="9.75390625" style="115" customWidth="1"/>
    <col min="7" max="7" width="8.875" style="131" customWidth="1"/>
    <col min="8" max="8" width="31.125" style="62" customWidth="1"/>
    <col min="9" max="9" width="12.125" style="63" customWidth="1"/>
    <col min="10" max="10" width="8.25390625" style="72" customWidth="1"/>
    <col min="11" max="11" width="9.125" style="62" customWidth="1"/>
    <col min="12" max="12" width="9.125" style="73" customWidth="1"/>
    <col min="13" max="16384" width="9.125" style="62" customWidth="1"/>
  </cols>
  <sheetData>
    <row r="1" spans="1:10" ht="30.75">
      <c r="A1" s="77"/>
      <c r="B1" s="78" t="s">
        <v>51</v>
      </c>
      <c r="C1" s="89" t="s">
        <v>52</v>
      </c>
      <c r="D1" s="78" t="s">
        <v>53</v>
      </c>
      <c r="E1" s="119" t="s">
        <v>54</v>
      </c>
      <c r="F1" s="126" t="s">
        <v>55</v>
      </c>
      <c r="G1" s="127" t="s">
        <v>56</v>
      </c>
      <c r="J1" s="64"/>
    </row>
    <row r="2" spans="1:10" ht="15.75">
      <c r="A2" s="61"/>
      <c r="B2" s="107">
        <v>1</v>
      </c>
      <c r="C2" s="99" t="s">
        <v>324</v>
      </c>
      <c r="D2" s="116" t="s">
        <v>58</v>
      </c>
      <c r="E2" s="117">
        <v>35.14</v>
      </c>
      <c r="F2" s="108">
        <v>0.23</v>
      </c>
      <c r="G2" s="128">
        <f>E2*1.23</f>
        <v>43.2222</v>
      </c>
      <c r="H2" s="109"/>
      <c r="I2" s="62"/>
      <c r="J2" s="65"/>
    </row>
    <row r="3" spans="1:10" ht="15.75">
      <c r="A3" s="61"/>
      <c r="B3" s="107">
        <v>2</v>
      </c>
      <c r="C3" s="99" t="s">
        <v>325</v>
      </c>
      <c r="D3" s="116" t="s">
        <v>57</v>
      </c>
      <c r="E3" s="117">
        <v>7.37</v>
      </c>
      <c r="F3" s="108">
        <v>0.23</v>
      </c>
      <c r="G3" s="128">
        <f aca="true" t="shared" si="0" ref="G3:G80">E3*1.23</f>
        <v>9.0651</v>
      </c>
      <c r="H3" s="109"/>
      <c r="I3" s="62"/>
      <c r="J3" s="65"/>
    </row>
    <row r="4" spans="1:10" ht="15.75">
      <c r="A4" s="61"/>
      <c r="B4" s="107">
        <v>3</v>
      </c>
      <c r="C4" s="99" t="s">
        <v>326</v>
      </c>
      <c r="D4" s="116" t="s">
        <v>57</v>
      </c>
      <c r="E4" s="117">
        <v>7.37</v>
      </c>
      <c r="F4" s="108">
        <v>0.23</v>
      </c>
      <c r="G4" s="128">
        <f t="shared" si="0"/>
        <v>9.0651</v>
      </c>
      <c r="H4" s="109"/>
      <c r="I4" s="62"/>
      <c r="J4" s="65"/>
    </row>
    <row r="5" spans="1:10" ht="15.75">
      <c r="A5" s="61"/>
      <c r="B5" s="107">
        <v>4</v>
      </c>
      <c r="C5" s="99" t="s">
        <v>99</v>
      </c>
      <c r="D5" s="116" t="s">
        <v>57</v>
      </c>
      <c r="E5" s="117">
        <v>7.37</v>
      </c>
      <c r="F5" s="108">
        <v>0.23</v>
      </c>
      <c r="G5" s="128">
        <f t="shared" si="0"/>
        <v>9.0651</v>
      </c>
      <c r="H5" s="109"/>
      <c r="I5" s="62"/>
      <c r="J5" s="65"/>
    </row>
    <row r="6" spans="1:10" ht="15.75">
      <c r="A6" s="61"/>
      <c r="B6" s="107">
        <v>5</v>
      </c>
      <c r="C6" s="100" t="s">
        <v>96</v>
      </c>
      <c r="D6" s="118" t="s">
        <v>57</v>
      </c>
      <c r="E6" s="117">
        <v>3.59</v>
      </c>
      <c r="F6" s="108">
        <v>0.23</v>
      </c>
      <c r="G6" s="128">
        <f t="shared" si="0"/>
        <v>4.4157</v>
      </c>
      <c r="H6" s="109"/>
      <c r="I6" s="62"/>
      <c r="J6" s="65"/>
    </row>
    <row r="7" spans="1:10" ht="15.75">
      <c r="A7" s="61"/>
      <c r="B7" s="107">
        <v>6</v>
      </c>
      <c r="C7" s="100" t="s">
        <v>100</v>
      </c>
      <c r="D7" s="118" t="s">
        <v>57</v>
      </c>
      <c r="E7" s="117">
        <v>1.48</v>
      </c>
      <c r="F7" s="108">
        <v>0.23</v>
      </c>
      <c r="G7" s="128">
        <f t="shared" si="0"/>
        <v>1.8204</v>
      </c>
      <c r="H7" s="109"/>
      <c r="I7" s="62"/>
      <c r="J7" s="65"/>
    </row>
    <row r="8" spans="1:10" ht="15.75">
      <c r="A8" s="61"/>
      <c r="B8" s="107">
        <v>7</v>
      </c>
      <c r="C8" s="100" t="s">
        <v>327</v>
      </c>
      <c r="D8" s="118" t="s">
        <v>57</v>
      </c>
      <c r="E8" s="117">
        <v>1.3</v>
      </c>
      <c r="F8" s="108">
        <v>0.23</v>
      </c>
      <c r="G8" s="128">
        <f t="shared" si="0"/>
        <v>1.599</v>
      </c>
      <c r="H8" s="109"/>
      <c r="I8" s="62"/>
      <c r="J8" s="65"/>
    </row>
    <row r="9" spans="1:10" ht="15.75">
      <c r="A9" s="61"/>
      <c r="B9" s="107">
        <v>8</v>
      </c>
      <c r="C9" s="100" t="s">
        <v>328</v>
      </c>
      <c r="D9" s="118" t="s">
        <v>58</v>
      </c>
      <c r="E9" s="117">
        <v>4.4</v>
      </c>
      <c r="F9" s="108">
        <v>0.23</v>
      </c>
      <c r="G9" s="128">
        <f t="shared" si="0"/>
        <v>5.412</v>
      </c>
      <c r="H9" s="109"/>
      <c r="I9" s="62"/>
      <c r="J9" s="65"/>
    </row>
    <row r="10" spans="1:10" ht="15.75">
      <c r="A10" s="61"/>
      <c r="B10" s="107">
        <v>9</v>
      </c>
      <c r="C10" s="100" t="s">
        <v>329</v>
      </c>
      <c r="D10" s="118" t="s">
        <v>58</v>
      </c>
      <c r="E10" s="117">
        <v>3.61</v>
      </c>
      <c r="F10" s="108">
        <v>0.23</v>
      </c>
      <c r="G10" s="128">
        <f t="shared" si="0"/>
        <v>4.4403</v>
      </c>
      <c r="H10" s="109"/>
      <c r="I10" s="62"/>
      <c r="J10" s="65"/>
    </row>
    <row r="11" spans="1:10" ht="15.75">
      <c r="A11" s="61"/>
      <c r="B11" s="107">
        <v>10</v>
      </c>
      <c r="C11" s="100" t="s">
        <v>101</v>
      </c>
      <c r="D11" s="118" t="s">
        <v>58</v>
      </c>
      <c r="E11" s="117">
        <v>8.3</v>
      </c>
      <c r="F11" s="108">
        <v>0.23</v>
      </c>
      <c r="G11" s="128">
        <f t="shared" si="0"/>
        <v>10.209000000000001</v>
      </c>
      <c r="H11" s="109"/>
      <c r="I11" s="62"/>
      <c r="J11" s="65"/>
    </row>
    <row r="12" spans="1:10" ht="15.75">
      <c r="A12" s="61"/>
      <c r="B12" s="107">
        <v>11</v>
      </c>
      <c r="C12" s="100" t="s">
        <v>330</v>
      </c>
      <c r="D12" s="118" t="s">
        <v>58</v>
      </c>
      <c r="E12" s="117">
        <v>11.26</v>
      </c>
      <c r="F12" s="108">
        <v>0.23</v>
      </c>
      <c r="G12" s="128">
        <f t="shared" si="0"/>
        <v>13.8498</v>
      </c>
      <c r="H12" s="109"/>
      <c r="I12" s="62"/>
      <c r="J12" s="65"/>
    </row>
    <row r="13" spans="1:10" ht="15.75">
      <c r="A13" s="61"/>
      <c r="B13" s="107">
        <v>12</v>
      </c>
      <c r="C13" s="100" t="s">
        <v>331</v>
      </c>
      <c r="D13" s="118" t="s">
        <v>58</v>
      </c>
      <c r="E13" s="117">
        <v>1.08</v>
      </c>
      <c r="F13" s="108">
        <v>0.23</v>
      </c>
      <c r="G13" s="128">
        <f t="shared" si="0"/>
        <v>1.3284</v>
      </c>
      <c r="H13" s="109"/>
      <c r="I13" s="62"/>
      <c r="J13" s="65"/>
    </row>
    <row r="14" spans="1:10" ht="15.75">
      <c r="A14" s="61"/>
      <c r="B14" s="107">
        <v>13</v>
      </c>
      <c r="C14" s="100" t="s">
        <v>332</v>
      </c>
      <c r="D14" s="116" t="s">
        <v>57</v>
      </c>
      <c r="E14" s="117">
        <v>4.42</v>
      </c>
      <c r="F14" s="108">
        <v>0.23</v>
      </c>
      <c r="G14" s="128">
        <f t="shared" si="0"/>
        <v>5.436599999999999</v>
      </c>
      <c r="H14" s="109"/>
      <c r="I14" s="62"/>
      <c r="J14" s="65"/>
    </row>
    <row r="15" spans="1:10" ht="15.75">
      <c r="A15" s="61"/>
      <c r="B15" s="107">
        <v>14</v>
      </c>
      <c r="C15" s="100" t="s">
        <v>333</v>
      </c>
      <c r="D15" s="116" t="s">
        <v>57</v>
      </c>
      <c r="E15" s="117">
        <v>0.64</v>
      </c>
      <c r="F15" s="108">
        <v>0.23</v>
      </c>
      <c r="G15" s="128">
        <f t="shared" si="0"/>
        <v>0.7872</v>
      </c>
      <c r="H15" s="109"/>
      <c r="I15" s="62"/>
      <c r="J15" s="65"/>
    </row>
    <row r="16" spans="1:10" ht="15.75">
      <c r="A16" s="61"/>
      <c r="B16" s="107">
        <v>15</v>
      </c>
      <c r="C16" s="100" t="s">
        <v>334</v>
      </c>
      <c r="D16" s="116" t="s">
        <v>57</v>
      </c>
      <c r="E16" s="117">
        <v>9.6</v>
      </c>
      <c r="F16" s="108">
        <v>0.23</v>
      </c>
      <c r="G16" s="128">
        <f t="shared" si="0"/>
        <v>11.808</v>
      </c>
      <c r="H16" s="109"/>
      <c r="I16" s="62"/>
      <c r="J16" s="65"/>
    </row>
    <row r="17" spans="1:10" ht="15.75">
      <c r="A17" s="61"/>
      <c r="B17" s="107">
        <v>16</v>
      </c>
      <c r="C17" s="100" t="s">
        <v>323</v>
      </c>
      <c r="D17" s="118" t="s">
        <v>57</v>
      </c>
      <c r="E17" s="117">
        <v>16.2</v>
      </c>
      <c r="F17" s="108">
        <v>0.23</v>
      </c>
      <c r="G17" s="128">
        <f t="shared" si="0"/>
        <v>19.926</v>
      </c>
      <c r="H17" s="109"/>
      <c r="I17" s="73"/>
      <c r="J17" s="65"/>
    </row>
    <row r="18" spans="1:10" ht="15.75">
      <c r="A18" s="61"/>
      <c r="B18" s="107">
        <v>17</v>
      </c>
      <c r="C18" s="100" t="s">
        <v>335</v>
      </c>
      <c r="D18" s="118" t="s">
        <v>57</v>
      </c>
      <c r="E18" s="117">
        <v>1.34</v>
      </c>
      <c r="F18" s="108">
        <v>0.23</v>
      </c>
      <c r="G18" s="128">
        <f t="shared" si="0"/>
        <v>1.6482</v>
      </c>
      <c r="H18" s="109"/>
      <c r="I18" s="73"/>
      <c r="J18" s="65"/>
    </row>
    <row r="19" spans="1:10" ht="15.75">
      <c r="A19" s="61"/>
      <c r="B19" s="107">
        <v>18</v>
      </c>
      <c r="C19" s="100" t="s">
        <v>336</v>
      </c>
      <c r="D19" s="118" t="s">
        <v>57</v>
      </c>
      <c r="E19" s="117">
        <v>3.16</v>
      </c>
      <c r="F19" s="108">
        <v>0.23</v>
      </c>
      <c r="G19" s="128">
        <f t="shared" si="0"/>
        <v>3.8868</v>
      </c>
      <c r="H19" s="109"/>
      <c r="I19" s="73"/>
      <c r="J19" s="65"/>
    </row>
    <row r="20" spans="1:10" ht="15.75">
      <c r="A20" s="61"/>
      <c r="B20" s="107">
        <v>19</v>
      </c>
      <c r="C20" s="100" t="s">
        <v>102</v>
      </c>
      <c r="D20" s="118" t="s">
        <v>57</v>
      </c>
      <c r="E20" s="117">
        <v>1.66</v>
      </c>
      <c r="F20" s="108">
        <v>0.23</v>
      </c>
      <c r="G20" s="128">
        <f t="shared" si="0"/>
        <v>2.0418</v>
      </c>
      <c r="H20" s="109"/>
      <c r="I20" s="73"/>
      <c r="J20" s="65"/>
    </row>
    <row r="21" spans="1:10" ht="15.75">
      <c r="A21" s="61"/>
      <c r="B21" s="107">
        <v>20</v>
      </c>
      <c r="C21" s="99" t="s">
        <v>387</v>
      </c>
      <c r="D21" s="118" t="s">
        <v>57</v>
      </c>
      <c r="E21" s="117">
        <v>5.52</v>
      </c>
      <c r="F21" s="108">
        <v>0.23</v>
      </c>
      <c r="G21" s="128">
        <f t="shared" si="0"/>
        <v>6.789599999999999</v>
      </c>
      <c r="H21" s="109"/>
      <c r="I21" s="73"/>
      <c r="J21" s="65"/>
    </row>
    <row r="22" spans="1:10" ht="15.75">
      <c r="A22" s="61"/>
      <c r="B22" s="107">
        <v>21</v>
      </c>
      <c r="C22" s="99" t="s">
        <v>388</v>
      </c>
      <c r="D22" s="118" t="s">
        <v>57</v>
      </c>
      <c r="E22" s="117">
        <v>2.99</v>
      </c>
      <c r="F22" s="108">
        <v>0.23</v>
      </c>
      <c r="G22" s="128">
        <f t="shared" si="0"/>
        <v>3.6777</v>
      </c>
      <c r="H22" s="109"/>
      <c r="I22" s="73"/>
      <c r="J22" s="65"/>
    </row>
    <row r="23" spans="1:10" ht="15.75">
      <c r="A23" s="61"/>
      <c r="B23" s="107">
        <v>22</v>
      </c>
      <c r="C23" s="100" t="s">
        <v>337</v>
      </c>
      <c r="D23" s="118" t="s">
        <v>57</v>
      </c>
      <c r="E23" s="117">
        <v>3.37</v>
      </c>
      <c r="F23" s="108">
        <v>0.23</v>
      </c>
      <c r="G23" s="128">
        <f t="shared" si="0"/>
        <v>4.1451</v>
      </c>
      <c r="H23" s="63"/>
      <c r="I23" s="73"/>
      <c r="J23" s="65"/>
    </row>
    <row r="24" spans="1:10" ht="15.75">
      <c r="A24" s="61"/>
      <c r="B24" s="107">
        <v>23</v>
      </c>
      <c r="C24" s="100" t="s">
        <v>338</v>
      </c>
      <c r="D24" s="118" t="s">
        <v>57</v>
      </c>
      <c r="E24" s="117">
        <v>0.38</v>
      </c>
      <c r="F24" s="108">
        <v>0.23</v>
      </c>
      <c r="G24" s="128">
        <f t="shared" si="0"/>
        <v>0.4674</v>
      </c>
      <c r="H24" s="63"/>
      <c r="I24" s="73"/>
      <c r="J24" s="65"/>
    </row>
    <row r="25" spans="1:10" ht="15.75">
      <c r="A25" s="61"/>
      <c r="B25" s="107">
        <v>24</v>
      </c>
      <c r="C25" s="100" t="s">
        <v>339</v>
      </c>
      <c r="D25" s="118" t="s">
        <v>57</v>
      </c>
      <c r="E25" s="117">
        <v>0.38</v>
      </c>
      <c r="F25" s="108">
        <v>0.23</v>
      </c>
      <c r="G25" s="128">
        <f t="shared" si="0"/>
        <v>0.4674</v>
      </c>
      <c r="H25" s="63"/>
      <c r="I25" s="73"/>
      <c r="J25" s="65"/>
    </row>
    <row r="26" spans="1:10" ht="15.75">
      <c r="A26" s="61"/>
      <c r="B26" s="107">
        <v>25</v>
      </c>
      <c r="C26" s="100" t="s">
        <v>340</v>
      </c>
      <c r="D26" s="118" t="s">
        <v>57</v>
      </c>
      <c r="E26" s="117">
        <v>0.38</v>
      </c>
      <c r="F26" s="108">
        <v>0.23</v>
      </c>
      <c r="G26" s="128">
        <f t="shared" si="0"/>
        <v>0.4674</v>
      </c>
      <c r="H26" s="63"/>
      <c r="I26" s="73"/>
      <c r="J26" s="65"/>
    </row>
    <row r="27" spans="1:10" ht="15.75">
      <c r="A27" s="61"/>
      <c r="B27" s="107">
        <v>26</v>
      </c>
      <c r="C27" s="100" t="s">
        <v>341</v>
      </c>
      <c r="D27" s="118" t="s">
        <v>57</v>
      </c>
      <c r="E27" s="117">
        <v>0.38</v>
      </c>
      <c r="F27" s="108">
        <v>0.23</v>
      </c>
      <c r="G27" s="128">
        <f t="shared" si="0"/>
        <v>0.4674</v>
      </c>
      <c r="H27" s="63"/>
      <c r="I27" s="73"/>
      <c r="J27" s="65"/>
    </row>
    <row r="28" spans="1:10" ht="15.75">
      <c r="A28" s="61"/>
      <c r="B28" s="107">
        <v>27</v>
      </c>
      <c r="C28" s="100" t="s">
        <v>342</v>
      </c>
      <c r="D28" s="118" t="s">
        <v>57</v>
      </c>
      <c r="E28" s="117">
        <v>4.74</v>
      </c>
      <c r="F28" s="108">
        <v>0.23</v>
      </c>
      <c r="G28" s="128">
        <f t="shared" si="0"/>
        <v>5.8302000000000005</v>
      </c>
      <c r="H28" s="63"/>
      <c r="I28" s="73"/>
      <c r="J28" s="65"/>
    </row>
    <row r="29" spans="1:10" ht="15.75">
      <c r="A29" s="61"/>
      <c r="B29" s="107">
        <v>28</v>
      </c>
      <c r="C29" s="100" t="s">
        <v>343</v>
      </c>
      <c r="D29" s="118" t="s">
        <v>57</v>
      </c>
      <c r="E29" s="117">
        <v>4.74</v>
      </c>
      <c r="F29" s="108">
        <v>0.23</v>
      </c>
      <c r="G29" s="128">
        <f t="shared" si="0"/>
        <v>5.8302000000000005</v>
      </c>
      <c r="H29" s="63"/>
      <c r="I29" s="73"/>
      <c r="J29" s="65"/>
    </row>
    <row r="30" spans="1:10" ht="15.75">
      <c r="A30" s="61"/>
      <c r="B30" s="107">
        <v>29</v>
      </c>
      <c r="C30" s="100" t="s">
        <v>344</v>
      </c>
      <c r="D30" s="118" t="s">
        <v>57</v>
      </c>
      <c r="E30" s="117">
        <v>4.74</v>
      </c>
      <c r="F30" s="108">
        <v>0.23</v>
      </c>
      <c r="G30" s="128">
        <f t="shared" si="0"/>
        <v>5.8302000000000005</v>
      </c>
      <c r="H30" s="63"/>
      <c r="I30" s="73"/>
      <c r="J30" s="65"/>
    </row>
    <row r="31" spans="1:10" ht="15.75">
      <c r="A31" s="61"/>
      <c r="B31" s="107">
        <v>30</v>
      </c>
      <c r="C31" s="100" t="s">
        <v>345</v>
      </c>
      <c r="D31" s="118" t="s">
        <v>57</v>
      </c>
      <c r="E31" s="117">
        <v>4.74</v>
      </c>
      <c r="F31" s="108">
        <v>0.23</v>
      </c>
      <c r="G31" s="128">
        <f t="shared" si="0"/>
        <v>5.8302000000000005</v>
      </c>
      <c r="H31" s="63"/>
      <c r="I31" s="73"/>
      <c r="J31" s="65"/>
    </row>
    <row r="32" spans="1:10" ht="15.75">
      <c r="A32" s="61"/>
      <c r="B32" s="107">
        <v>31</v>
      </c>
      <c r="C32" s="100" t="s">
        <v>103</v>
      </c>
      <c r="D32" s="118" t="s">
        <v>57</v>
      </c>
      <c r="E32" s="117">
        <v>5.15</v>
      </c>
      <c r="F32" s="108">
        <v>0.23</v>
      </c>
      <c r="G32" s="128">
        <f t="shared" si="0"/>
        <v>6.3345</v>
      </c>
      <c r="H32" s="63"/>
      <c r="I32" s="73"/>
      <c r="J32" s="65"/>
    </row>
    <row r="33" spans="1:10" ht="15.75">
      <c r="A33" s="61"/>
      <c r="B33" s="107">
        <v>32</v>
      </c>
      <c r="C33" s="100" t="s">
        <v>104</v>
      </c>
      <c r="D33" s="118" t="s">
        <v>57</v>
      </c>
      <c r="E33" s="117">
        <v>1.02</v>
      </c>
      <c r="F33" s="108">
        <v>0.23</v>
      </c>
      <c r="G33" s="128">
        <f t="shared" si="0"/>
        <v>1.2546</v>
      </c>
      <c r="H33" s="63"/>
      <c r="I33" s="62"/>
      <c r="J33" s="65"/>
    </row>
    <row r="34" spans="1:10" ht="15.75">
      <c r="A34" s="61"/>
      <c r="B34" s="107">
        <v>33</v>
      </c>
      <c r="C34" s="99" t="s">
        <v>346</v>
      </c>
      <c r="D34" s="116" t="s">
        <v>57</v>
      </c>
      <c r="E34" s="117">
        <v>0.8</v>
      </c>
      <c r="F34" s="108">
        <v>0.23</v>
      </c>
      <c r="G34" s="128">
        <f t="shared" si="0"/>
        <v>0.984</v>
      </c>
      <c r="H34" s="109"/>
      <c r="I34" s="62"/>
      <c r="J34" s="65"/>
    </row>
    <row r="35" spans="1:10" ht="15.75">
      <c r="A35" s="61"/>
      <c r="B35" s="107">
        <v>34</v>
      </c>
      <c r="C35" s="99" t="s">
        <v>347</v>
      </c>
      <c r="D35" s="116" t="s">
        <v>57</v>
      </c>
      <c r="E35" s="117">
        <v>0.8</v>
      </c>
      <c r="F35" s="108">
        <v>0.23</v>
      </c>
      <c r="G35" s="128">
        <f t="shared" si="0"/>
        <v>0.984</v>
      </c>
      <c r="H35" s="63"/>
      <c r="I35" s="62"/>
      <c r="J35" s="65"/>
    </row>
    <row r="36" spans="1:10" ht="15.75">
      <c r="A36" s="61"/>
      <c r="B36" s="107">
        <v>35</v>
      </c>
      <c r="C36" s="99" t="s">
        <v>348</v>
      </c>
      <c r="D36" s="116" t="s">
        <v>57</v>
      </c>
      <c r="E36" s="117">
        <v>0.8</v>
      </c>
      <c r="F36" s="108">
        <v>0.23</v>
      </c>
      <c r="G36" s="128">
        <f t="shared" si="0"/>
        <v>0.984</v>
      </c>
      <c r="H36" s="63"/>
      <c r="I36" s="62"/>
      <c r="J36" s="65"/>
    </row>
    <row r="37" spans="1:10" ht="15.75">
      <c r="A37" s="61"/>
      <c r="B37" s="107">
        <v>36</v>
      </c>
      <c r="C37" s="99" t="s">
        <v>349</v>
      </c>
      <c r="D37" s="116" t="s">
        <v>57</v>
      </c>
      <c r="E37" s="117">
        <v>0.8</v>
      </c>
      <c r="F37" s="108">
        <v>0.23</v>
      </c>
      <c r="G37" s="128">
        <f t="shared" si="0"/>
        <v>0.984</v>
      </c>
      <c r="H37" s="63"/>
      <c r="I37" s="62"/>
      <c r="J37" s="65"/>
    </row>
    <row r="38" spans="1:10" ht="15.75">
      <c r="A38" s="61"/>
      <c r="B38" s="107">
        <v>37</v>
      </c>
      <c r="C38" s="99" t="s">
        <v>350</v>
      </c>
      <c r="D38" s="118" t="s">
        <v>57</v>
      </c>
      <c r="E38" s="117">
        <v>0.8</v>
      </c>
      <c r="F38" s="108">
        <v>0.23</v>
      </c>
      <c r="G38" s="128">
        <f t="shared" si="0"/>
        <v>0.984</v>
      </c>
      <c r="H38" s="63"/>
      <c r="I38" s="62"/>
      <c r="J38" s="65"/>
    </row>
    <row r="39" spans="1:10" ht="15.75">
      <c r="A39" s="61"/>
      <c r="B39" s="107">
        <v>38</v>
      </c>
      <c r="C39" s="99" t="s">
        <v>351</v>
      </c>
      <c r="D39" s="118" t="s">
        <v>57</v>
      </c>
      <c r="E39" s="117">
        <v>0.8</v>
      </c>
      <c r="F39" s="108">
        <v>0.23</v>
      </c>
      <c r="G39" s="128">
        <f t="shared" si="0"/>
        <v>0.984</v>
      </c>
      <c r="H39" s="63"/>
      <c r="I39" s="62"/>
      <c r="J39" s="65"/>
    </row>
    <row r="40" spans="1:10" ht="15.75">
      <c r="A40" s="61"/>
      <c r="B40" s="107">
        <v>39</v>
      </c>
      <c r="C40" s="99" t="s">
        <v>352</v>
      </c>
      <c r="D40" s="118" t="s">
        <v>57</v>
      </c>
      <c r="E40" s="117">
        <v>0.8</v>
      </c>
      <c r="F40" s="108">
        <v>0.23</v>
      </c>
      <c r="G40" s="128">
        <f t="shared" si="0"/>
        <v>0.984</v>
      </c>
      <c r="H40" s="63"/>
      <c r="I40" s="62"/>
      <c r="J40" s="65"/>
    </row>
    <row r="41" spans="1:10" ht="15.75">
      <c r="A41" s="61"/>
      <c r="B41" s="107">
        <v>40</v>
      </c>
      <c r="C41" s="99" t="s">
        <v>353</v>
      </c>
      <c r="D41" s="118" t="s">
        <v>57</v>
      </c>
      <c r="E41" s="117">
        <v>0.8</v>
      </c>
      <c r="F41" s="108">
        <v>0.23</v>
      </c>
      <c r="G41" s="128">
        <f t="shared" si="0"/>
        <v>0.984</v>
      </c>
      <c r="H41" s="63"/>
      <c r="I41" s="62"/>
      <c r="J41" s="65"/>
    </row>
    <row r="42" spans="1:10" ht="30">
      <c r="A42" s="61"/>
      <c r="B42" s="107">
        <v>41</v>
      </c>
      <c r="C42" s="99" t="s">
        <v>354</v>
      </c>
      <c r="D42" s="118" t="s">
        <v>57</v>
      </c>
      <c r="E42" s="117">
        <v>1.32</v>
      </c>
      <c r="F42" s="108">
        <v>0.23</v>
      </c>
      <c r="G42" s="128">
        <f t="shared" si="0"/>
        <v>1.6236000000000002</v>
      </c>
      <c r="H42" s="63"/>
      <c r="I42" s="62"/>
      <c r="J42" s="65"/>
    </row>
    <row r="43" spans="1:10" ht="30">
      <c r="A43" s="61"/>
      <c r="B43" s="107">
        <v>42</v>
      </c>
      <c r="C43" s="99" t="s">
        <v>355</v>
      </c>
      <c r="D43" s="118" t="s">
        <v>57</v>
      </c>
      <c r="E43" s="117">
        <v>1.32</v>
      </c>
      <c r="F43" s="108">
        <v>0.23</v>
      </c>
      <c r="G43" s="128">
        <f t="shared" si="0"/>
        <v>1.6236000000000002</v>
      </c>
      <c r="H43" s="63"/>
      <c r="I43" s="62"/>
      <c r="J43" s="65"/>
    </row>
    <row r="44" spans="1:10" ht="30">
      <c r="A44" s="61"/>
      <c r="B44" s="107">
        <v>43</v>
      </c>
      <c r="C44" s="99" t="s">
        <v>356</v>
      </c>
      <c r="D44" s="118" t="s">
        <v>57</v>
      </c>
      <c r="E44" s="117">
        <v>1.32</v>
      </c>
      <c r="F44" s="108">
        <v>0.23</v>
      </c>
      <c r="G44" s="128">
        <f t="shared" si="0"/>
        <v>1.6236000000000002</v>
      </c>
      <c r="H44" s="63"/>
      <c r="I44" s="62"/>
      <c r="J44" s="65"/>
    </row>
    <row r="45" spans="1:10" ht="30">
      <c r="A45" s="61"/>
      <c r="B45" s="107">
        <v>44</v>
      </c>
      <c r="C45" s="99" t="s">
        <v>357</v>
      </c>
      <c r="D45" s="118" t="s">
        <v>57</v>
      </c>
      <c r="E45" s="117">
        <v>1.32</v>
      </c>
      <c r="F45" s="108">
        <v>0.23</v>
      </c>
      <c r="G45" s="128">
        <f t="shared" si="0"/>
        <v>1.6236000000000002</v>
      </c>
      <c r="H45" s="63"/>
      <c r="I45" s="62"/>
      <c r="J45" s="65"/>
    </row>
    <row r="46" spans="1:10" ht="15.75">
      <c r="A46" s="61"/>
      <c r="B46" s="107">
        <v>45</v>
      </c>
      <c r="C46" s="99" t="s">
        <v>358</v>
      </c>
      <c r="D46" s="118" t="s">
        <v>57</v>
      </c>
      <c r="E46" s="117">
        <v>1.01</v>
      </c>
      <c r="F46" s="108">
        <v>0.23</v>
      </c>
      <c r="G46" s="128">
        <f t="shared" si="0"/>
        <v>1.2423</v>
      </c>
      <c r="H46" s="63"/>
      <c r="I46" s="62"/>
      <c r="J46" s="65"/>
    </row>
    <row r="47" spans="1:10" ht="15.75">
      <c r="A47" s="61"/>
      <c r="B47" s="107">
        <v>46</v>
      </c>
      <c r="C47" s="99" t="s">
        <v>359</v>
      </c>
      <c r="D47" s="118" t="s">
        <v>57</v>
      </c>
      <c r="E47" s="117">
        <v>1.01</v>
      </c>
      <c r="F47" s="108">
        <v>0.23</v>
      </c>
      <c r="G47" s="128">
        <f t="shared" si="0"/>
        <v>1.2423</v>
      </c>
      <c r="H47" s="63"/>
      <c r="I47" s="62"/>
      <c r="J47" s="65"/>
    </row>
    <row r="48" spans="1:10" ht="15.75">
      <c r="A48" s="61"/>
      <c r="B48" s="107">
        <v>47</v>
      </c>
      <c r="C48" s="88" t="s">
        <v>107</v>
      </c>
      <c r="D48" s="82" t="s">
        <v>106</v>
      </c>
      <c r="E48" s="110">
        <v>2.39</v>
      </c>
      <c r="F48" s="108">
        <v>0.23</v>
      </c>
      <c r="G48" s="128">
        <f t="shared" si="0"/>
        <v>2.9397</v>
      </c>
      <c r="H48" s="63"/>
      <c r="I48" s="73"/>
      <c r="J48" s="65"/>
    </row>
    <row r="49" spans="1:10" ht="15.75">
      <c r="A49" s="61"/>
      <c r="B49" s="107">
        <v>48</v>
      </c>
      <c r="C49" s="88" t="s">
        <v>105</v>
      </c>
      <c r="D49" s="82" t="s">
        <v>106</v>
      </c>
      <c r="E49" s="110">
        <v>2.39</v>
      </c>
      <c r="F49" s="108">
        <v>0.23</v>
      </c>
      <c r="G49" s="128">
        <f t="shared" si="0"/>
        <v>2.9397</v>
      </c>
      <c r="H49" s="63"/>
      <c r="I49" s="73"/>
      <c r="J49" s="65"/>
    </row>
    <row r="50" spans="1:10" ht="15.75">
      <c r="A50" s="61"/>
      <c r="B50" s="107">
        <v>49</v>
      </c>
      <c r="C50" s="88" t="s">
        <v>108</v>
      </c>
      <c r="D50" s="82" t="s">
        <v>58</v>
      </c>
      <c r="E50" s="110">
        <v>9.36</v>
      </c>
      <c r="F50" s="108">
        <v>0.23</v>
      </c>
      <c r="G50" s="128">
        <f t="shared" si="0"/>
        <v>11.512799999999999</v>
      </c>
      <c r="H50" s="63"/>
      <c r="I50" s="73"/>
      <c r="J50" s="65"/>
    </row>
    <row r="51" spans="1:10" ht="30">
      <c r="A51" s="61"/>
      <c r="B51" s="107">
        <v>50</v>
      </c>
      <c r="C51" s="88" t="s">
        <v>109</v>
      </c>
      <c r="D51" s="82" t="s">
        <v>58</v>
      </c>
      <c r="E51" s="110">
        <v>15.64</v>
      </c>
      <c r="F51" s="108">
        <v>0.23</v>
      </c>
      <c r="G51" s="128">
        <f t="shared" si="0"/>
        <v>19.2372</v>
      </c>
      <c r="H51" s="63"/>
      <c r="I51" s="73"/>
      <c r="J51" s="65"/>
    </row>
    <row r="52" spans="1:10" ht="15.75">
      <c r="A52" s="61"/>
      <c r="B52" s="107">
        <v>51</v>
      </c>
      <c r="C52" s="88" t="s">
        <v>110</v>
      </c>
      <c r="D52" s="82" t="s">
        <v>58</v>
      </c>
      <c r="E52" s="110">
        <v>15.64</v>
      </c>
      <c r="F52" s="108">
        <v>0.23</v>
      </c>
      <c r="G52" s="128">
        <f t="shared" si="0"/>
        <v>19.2372</v>
      </c>
      <c r="H52" s="63"/>
      <c r="I52" s="73"/>
      <c r="J52" s="65"/>
    </row>
    <row r="53" spans="1:10" ht="15.75">
      <c r="A53" s="61"/>
      <c r="B53" s="107">
        <v>52</v>
      </c>
      <c r="C53" s="88" t="s">
        <v>111</v>
      </c>
      <c r="D53" s="82" t="s">
        <v>58</v>
      </c>
      <c r="E53" s="110">
        <v>20.06</v>
      </c>
      <c r="F53" s="108">
        <v>0.23</v>
      </c>
      <c r="G53" s="128">
        <f t="shared" si="0"/>
        <v>24.673799999999996</v>
      </c>
      <c r="H53" s="63"/>
      <c r="I53" s="73"/>
      <c r="J53" s="65"/>
    </row>
    <row r="54" spans="1:10" ht="15.75">
      <c r="A54" s="61"/>
      <c r="B54" s="107">
        <v>53</v>
      </c>
      <c r="C54" s="88" t="s">
        <v>112</v>
      </c>
      <c r="D54" s="82" t="s">
        <v>58</v>
      </c>
      <c r="E54" s="110">
        <v>23.4</v>
      </c>
      <c r="F54" s="108">
        <v>0.23</v>
      </c>
      <c r="G54" s="128">
        <f t="shared" si="0"/>
        <v>28.781999999999996</v>
      </c>
      <c r="H54" s="63"/>
      <c r="I54" s="73"/>
      <c r="J54" s="65"/>
    </row>
    <row r="55" spans="1:10" ht="45">
      <c r="A55" s="61"/>
      <c r="B55" s="107">
        <v>54</v>
      </c>
      <c r="C55" s="88" t="s">
        <v>113</v>
      </c>
      <c r="D55" s="82" t="s">
        <v>58</v>
      </c>
      <c r="E55" s="110">
        <v>80.03</v>
      </c>
      <c r="F55" s="108">
        <v>0.23</v>
      </c>
      <c r="G55" s="128">
        <f t="shared" si="0"/>
        <v>98.4369</v>
      </c>
      <c r="H55" s="63"/>
      <c r="I55" s="73"/>
      <c r="J55" s="65"/>
    </row>
    <row r="56" spans="1:10" ht="45">
      <c r="A56" s="61"/>
      <c r="B56" s="107">
        <v>55</v>
      </c>
      <c r="C56" s="88" t="s">
        <v>114</v>
      </c>
      <c r="D56" s="82" t="s">
        <v>58</v>
      </c>
      <c r="E56" s="110">
        <v>39.78</v>
      </c>
      <c r="F56" s="108">
        <v>0.23</v>
      </c>
      <c r="G56" s="128">
        <f t="shared" si="0"/>
        <v>48.9294</v>
      </c>
      <c r="H56" s="63"/>
      <c r="I56" s="73"/>
      <c r="J56" s="65"/>
    </row>
    <row r="57" spans="1:10" ht="15.75">
      <c r="A57" s="61"/>
      <c r="B57" s="107">
        <v>56</v>
      </c>
      <c r="C57" s="88" t="s">
        <v>115</v>
      </c>
      <c r="D57" s="82" t="s">
        <v>58</v>
      </c>
      <c r="E57" s="110">
        <v>26.93</v>
      </c>
      <c r="F57" s="108">
        <v>0.23</v>
      </c>
      <c r="G57" s="128">
        <f t="shared" si="0"/>
        <v>33.1239</v>
      </c>
      <c r="H57" s="63"/>
      <c r="I57" s="73"/>
      <c r="J57" s="65"/>
    </row>
    <row r="58" spans="1:10" ht="15.75">
      <c r="A58" s="61"/>
      <c r="B58" s="107">
        <v>57</v>
      </c>
      <c r="C58" s="88" t="s">
        <v>116</v>
      </c>
      <c r="D58" s="82" t="s">
        <v>57</v>
      </c>
      <c r="E58" s="110">
        <v>0.66</v>
      </c>
      <c r="F58" s="108">
        <v>0.23</v>
      </c>
      <c r="G58" s="128">
        <f t="shared" si="0"/>
        <v>0.8118000000000001</v>
      </c>
      <c r="H58" s="63"/>
      <c r="I58" s="73"/>
      <c r="J58" s="65"/>
    </row>
    <row r="59" spans="1:10" ht="15.75">
      <c r="A59" s="61"/>
      <c r="B59" s="107">
        <v>58</v>
      </c>
      <c r="C59" s="88" t="s">
        <v>117</v>
      </c>
      <c r="D59" s="82" t="s">
        <v>57</v>
      </c>
      <c r="E59" s="110">
        <v>0.66</v>
      </c>
      <c r="F59" s="108">
        <v>0.23</v>
      </c>
      <c r="G59" s="128">
        <f t="shared" si="0"/>
        <v>0.8118000000000001</v>
      </c>
      <c r="H59" s="63"/>
      <c r="I59" s="73"/>
      <c r="J59" s="65"/>
    </row>
    <row r="60" spans="1:10" ht="15.75">
      <c r="A60" s="61"/>
      <c r="B60" s="107">
        <v>59</v>
      </c>
      <c r="C60" s="88" t="s">
        <v>118</v>
      </c>
      <c r="D60" s="82" t="s">
        <v>57</v>
      </c>
      <c r="E60" s="110">
        <v>0.66</v>
      </c>
      <c r="F60" s="108">
        <v>0.23</v>
      </c>
      <c r="G60" s="128">
        <f t="shared" si="0"/>
        <v>0.8118000000000001</v>
      </c>
      <c r="H60" s="63"/>
      <c r="I60" s="73"/>
      <c r="J60" s="65"/>
    </row>
    <row r="61" spans="1:10" ht="15.75">
      <c r="A61" s="61"/>
      <c r="B61" s="107">
        <v>60</v>
      </c>
      <c r="C61" s="88" t="s">
        <v>119</v>
      </c>
      <c r="D61" s="82" t="s">
        <v>57</v>
      </c>
      <c r="E61" s="110">
        <v>0.66</v>
      </c>
      <c r="F61" s="108">
        <v>0.23</v>
      </c>
      <c r="G61" s="128">
        <f t="shared" si="0"/>
        <v>0.8118000000000001</v>
      </c>
      <c r="H61" s="63"/>
      <c r="I61" s="73"/>
      <c r="J61" s="65"/>
    </row>
    <row r="62" spans="1:10" ht="15.75">
      <c r="A62" s="61"/>
      <c r="B62" s="107">
        <v>61</v>
      </c>
      <c r="C62" s="88" t="s">
        <v>120</v>
      </c>
      <c r="D62" s="82" t="s">
        <v>57</v>
      </c>
      <c r="E62" s="110">
        <v>1.13</v>
      </c>
      <c r="F62" s="108">
        <v>0.23</v>
      </c>
      <c r="G62" s="128">
        <f t="shared" si="0"/>
        <v>1.3899</v>
      </c>
      <c r="H62" s="63"/>
      <c r="I62" s="73"/>
      <c r="J62" s="65"/>
    </row>
    <row r="63" spans="1:10" ht="15.75">
      <c r="A63" s="61"/>
      <c r="B63" s="107">
        <v>62</v>
      </c>
      <c r="C63" s="88" t="s">
        <v>121</v>
      </c>
      <c r="D63" s="82" t="s">
        <v>58</v>
      </c>
      <c r="E63" s="110">
        <v>0.18</v>
      </c>
      <c r="F63" s="108">
        <v>0.23</v>
      </c>
      <c r="G63" s="128">
        <f t="shared" si="0"/>
        <v>0.22139999999999999</v>
      </c>
      <c r="H63" s="63"/>
      <c r="I63" s="73"/>
      <c r="J63" s="65"/>
    </row>
    <row r="64" spans="1:10" ht="15.75">
      <c r="A64" s="61"/>
      <c r="B64" s="107">
        <v>63</v>
      </c>
      <c r="C64" s="88" t="s">
        <v>122</v>
      </c>
      <c r="D64" s="82" t="s">
        <v>58</v>
      </c>
      <c r="E64" s="110">
        <v>20.28</v>
      </c>
      <c r="F64" s="108">
        <v>0.23</v>
      </c>
      <c r="G64" s="128">
        <f t="shared" si="0"/>
        <v>24.9444</v>
      </c>
      <c r="H64" s="63"/>
      <c r="I64" s="73"/>
      <c r="J64" s="65"/>
    </row>
    <row r="65" spans="1:10" ht="15.75">
      <c r="A65" s="61"/>
      <c r="B65" s="107">
        <v>64</v>
      </c>
      <c r="C65" s="87" t="s">
        <v>123</v>
      </c>
      <c r="D65" s="111" t="s">
        <v>58</v>
      </c>
      <c r="E65" s="110">
        <v>20.28</v>
      </c>
      <c r="F65" s="108">
        <v>0.23</v>
      </c>
      <c r="G65" s="128">
        <f t="shared" si="0"/>
        <v>24.9444</v>
      </c>
      <c r="H65" s="63"/>
      <c r="I65" s="73"/>
      <c r="J65" s="65"/>
    </row>
    <row r="66" spans="1:10" ht="15.75">
      <c r="A66" s="61"/>
      <c r="B66" s="107">
        <v>65</v>
      </c>
      <c r="C66" s="87" t="s">
        <v>124</v>
      </c>
      <c r="D66" s="111" t="s">
        <v>58</v>
      </c>
      <c r="E66" s="110">
        <v>20.28</v>
      </c>
      <c r="F66" s="108">
        <v>0.23</v>
      </c>
      <c r="G66" s="128">
        <f t="shared" si="0"/>
        <v>24.9444</v>
      </c>
      <c r="H66" s="63"/>
      <c r="I66" s="73"/>
      <c r="J66" s="65"/>
    </row>
    <row r="67" spans="1:10" ht="15.75">
      <c r="A67" s="61"/>
      <c r="B67" s="107">
        <v>66</v>
      </c>
      <c r="C67" s="87" t="s">
        <v>360</v>
      </c>
      <c r="D67" s="111" t="s">
        <v>58</v>
      </c>
      <c r="E67" s="110">
        <v>20.28</v>
      </c>
      <c r="F67" s="108">
        <v>0.23</v>
      </c>
      <c r="G67" s="128">
        <f t="shared" si="0"/>
        <v>24.9444</v>
      </c>
      <c r="H67" s="63"/>
      <c r="I67" s="73"/>
      <c r="J67" s="65"/>
    </row>
    <row r="68" spans="1:10" ht="15.75">
      <c r="A68" s="61"/>
      <c r="B68" s="107">
        <v>67</v>
      </c>
      <c r="C68" s="87" t="s">
        <v>125</v>
      </c>
      <c r="D68" s="111" t="s">
        <v>58</v>
      </c>
      <c r="E68" s="112">
        <v>24.6</v>
      </c>
      <c r="F68" s="108">
        <v>0.23</v>
      </c>
      <c r="G68" s="128">
        <f t="shared" si="0"/>
        <v>30.258000000000003</v>
      </c>
      <c r="H68" s="63"/>
      <c r="I68" s="62"/>
      <c r="J68" s="65"/>
    </row>
    <row r="69" spans="1:10" ht="15.75">
      <c r="A69" s="61"/>
      <c r="B69" s="107">
        <v>68</v>
      </c>
      <c r="C69" s="87" t="s">
        <v>126</v>
      </c>
      <c r="D69" s="111" t="s">
        <v>58</v>
      </c>
      <c r="E69" s="112">
        <v>24.6</v>
      </c>
      <c r="F69" s="108">
        <v>0.23</v>
      </c>
      <c r="G69" s="128">
        <f t="shared" si="0"/>
        <v>30.258000000000003</v>
      </c>
      <c r="H69" s="63"/>
      <c r="I69" s="62"/>
      <c r="J69" s="65"/>
    </row>
    <row r="70" spans="1:10" ht="15.75">
      <c r="A70" s="61"/>
      <c r="B70" s="107">
        <v>69</v>
      </c>
      <c r="C70" s="88" t="s">
        <v>127</v>
      </c>
      <c r="D70" s="82" t="s">
        <v>58</v>
      </c>
      <c r="E70" s="112">
        <v>24.6</v>
      </c>
      <c r="F70" s="108">
        <v>0.23</v>
      </c>
      <c r="G70" s="128">
        <f t="shared" si="0"/>
        <v>30.258000000000003</v>
      </c>
      <c r="H70" s="63"/>
      <c r="I70" s="62"/>
      <c r="J70" s="65"/>
    </row>
    <row r="71" spans="1:10" ht="15.75">
      <c r="A71" s="61"/>
      <c r="B71" s="107">
        <v>70</v>
      </c>
      <c r="C71" s="88" t="s">
        <v>361</v>
      </c>
      <c r="D71" s="82" t="s">
        <v>58</v>
      </c>
      <c r="E71" s="112">
        <v>24.6</v>
      </c>
      <c r="F71" s="108">
        <v>0.23</v>
      </c>
      <c r="G71" s="128">
        <f t="shared" si="0"/>
        <v>30.258000000000003</v>
      </c>
      <c r="H71" s="63"/>
      <c r="I71" s="62"/>
      <c r="J71" s="65"/>
    </row>
    <row r="72" spans="1:10" ht="15.75">
      <c r="A72" s="61"/>
      <c r="B72" s="107">
        <v>71</v>
      </c>
      <c r="C72" s="88" t="s">
        <v>128</v>
      </c>
      <c r="D72" s="82" t="s">
        <v>58</v>
      </c>
      <c r="E72" s="110">
        <v>31.8</v>
      </c>
      <c r="F72" s="108">
        <v>0.23</v>
      </c>
      <c r="G72" s="128">
        <f t="shared" si="0"/>
        <v>39.114</v>
      </c>
      <c r="H72" s="63"/>
      <c r="I72" s="62"/>
      <c r="J72" s="65"/>
    </row>
    <row r="73" spans="1:10" ht="15.75">
      <c r="A73" s="61"/>
      <c r="B73" s="107">
        <v>72</v>
      </c>
      <c r="C73" s="88" t="s">
        <v>129</v>
      </c>
      <c r="D73" s="82" t="s">
        <v>58</v>
      </c>
      <c r="E73" s="110">
        <v>31.8</v>
      </c>
      <c r="F73" s="108">
        <v>0.23</v>
      </c>
      <c r="G73" s="128">
        <f t="shared" si="0"/>
        <v>39.114</v>
      </c>
      <c r="H73" s="63"/>
      <c r="I73" s="62"/>
      <c r="J73" s="65"/>
    </row>
    <row r="74" spans="1:10" ht="15.75">
      <c r="A74" s="61"/>
      <c r="B74" s="107">
        <v>73</v>
      </c>
      <c r="C74" s="88" t="s">
        <v>130</v>
      </c>
      <c r="D74" s="82" t="s">
        <v>58</v>
      </c>
      <c r="E74" s="110">
        <v>31.8</v>
      </c>
      <c r="F74" s="108">
        <v>0.23</v>
      </c>
      <c r="G74" s="128">
        <f t="shared" si="0"/>
        <v>39.114</v>
      </c>
      <c r="H74" s="63"/>
      <c r="I74" s="62"/>
      <c r="J74" s="65"/>
    </row>
    <row r="75" spans="1:10" ht="15.75">
      <c r="A75" s="61"/>
      <c r="B75" s="107">
        <v>74</v>
      </c>
      <c r="C75" s="88" t="s">
        <v>362</v>
      </c>
      <c r="D75" s="82" t="s">
        <v>58</v>
      </c>
      <c r="E75" s="110">
        <v>31.8</v>
      </c>
      <c r="F75" s="108">
        <v>0.23</v>
      </c>
      <c r="G75" s="128">
        <f t="shared" si="0"/>
        <v>39.114</v>
      </c>
      <c r="H75" s="63"/>
      <c r="I75" s="62"/>
      <c r="J75" s="65"/>
    </row>
    <row r="76" spans="1:10" ht="15.75">
      <c r="A76" s="61"/>
      <c r="B76" s="107">
        <v>75</v>
      </c>
      <c r="C76" s="90" t="s">
        <v>363</v>
      </c>
      <c r="D76" s="82" t="s">
        <v>58</v>
      </c>
      <c r="E76" s="110">
        <v>25.2</v>
      </c>
      <c r="F76" s="108">
        <v>0.23</v>
      </c>
      <c r="G76" s="128">
        <f t="shared" si="0"/>
        <v>30.996</v>
      </c>
      <c r="H76" s="63"/>
      <c r="I76" s="62"/>
      <c r="J76" s="65"/>
    </row>
    <row r="77" spans="1:10" ht="15.75">
      <c r="A77" s="61"/>
      <c r="B77" s="107">
        <v>76</v>
      </c>
      <c r="C77" s="90" t="s">
        <v>131</v>
      </c>
      <c r="D77" s="82" t="s">
        <v>58</v>
      </c>
      <c r="E77" s="110">
        <v>25.2</v>
      </c>
      <c r="F77" s="108">
        <v>0.23</v>
      </c>
      <c r="G77" s="128">
        <f t="shared" si="0"/>
        <v>30.996</v>
      </c>
      <c r="H77" s="63"/>
      <c r="I77" s="62"/>
      <c r="J77" s="65"/>
    </row>
    <row r="78" spans="1:10" ht="15.75">
      <c r="A78" s="61"/>
      <c r="B78" s="107">
        <v>77</v>
      </c>
      <c r="C78" s="90" t="s">
        <v>364</v>
      </c>
      <c r="D78" s="82" t="s">
        <v>58</v>
      </c>
      <c r="E78" s="110">
        <v>25.2</v>
      </c>
      <c r="F78" s="108">
        <v>0.23</v>
      </c>
      <c r="G78" s="128">
        <f t="shared" si="0"/>
        <v>30.996</v>
      </c>
      <c r="H78" s="63"/>
      <c r="I78" s="62"/>
      <c r="J78" s="65"/>
    </row>
    <row r="79" spans="1:10" ht="15.75">
      <c r="A79" s="61"/>
      <c r="B79" s="107">
        <v>78</v>
      </c>
      <c r="C79" s="90" t="s">
        <v>365</v>
      </c>
      <c r="D79" s="82" t="s">
        <v>58</v>
      </c>
      <c r="E79" s="110">
        <v>25.2</v>
      </c>
      <c r="F79" s="108">
        <v>0.23</v>
      </c>
      <c r="G79" s="128">
        <f t="shared" si="0"/>
        <v>30.996</v>
      </c>
      <c r="H79" s="63"/>
      <c r="I79" s="62"/>
      <c r="J79" s="65"/>
    </row>
    <row r="80" spans="1:10" ht="15.75">
      <c r="A80" s="61"/>
      <c r="B80" s="107">
        <v>79</v>
      </c>
      <c r="C80" s="88" t="s">
        <v>89</v>
      </c>
      <c r="D80" s="82" t="s">
        <v>58</v>
      </c>
      <c r="E80" s="110">
        <v>6.72</v>
      </c>
      <c r="F80" s="108">
        <v>0.23</v>
      </c>
      <c r="G80" s="128">
        <f t="shared" si="0"/>
        <v>8.2656</v>
      </c>
      <c r="H80" s="63"/>
      <c r="I80" s="62"/>
      <c r="J80" s="65"/>
    </row>
    <row r="81" spans="1:10" ht="15.75">
      <c r="A81" s="61"/>
      <c r="B81" s="107">
        <v>80</v>
      </c>
      <c r="C81" s="88" t="s">
        <v>90</v>
      </c>
      <c r="D81" s="82" t="s">
        <v>58</v>
      </c>
      <c r="E81" s="110">
        <v>6.72</v>
      </c>
      <c r="F81" s="108">
        <v>0.23</v>
      </c>
      <c r="G81" s="128">
        <f aca="true" t="shared" si="1" ref="G81:G147">E81*1.23</f>
        <v>8.2656</v>
      </c>
      <c r="H81" s="63"/>
      <c r="I81" s="62"/>
      <c r="J81" s="65"/>
    </row>
    <row r="82" spans="1:10" ht="15.75">
      <c r="A82" s="61"/>
      <c r="B82" s="107">
        <v>81</v>
      </c>
      <c r="C82" s="88" t="s">
        <v>132</v>
      </c>
      <c r="D82" s="82" t="s">
        <v>58</v>
      </c>
      <c r="E82" s="110">
        <v>6.72</v>
      </c>
      <c r="F82" s="108">
        <v>0.23</v>
      </c>
      <c r="G82" s="128">
        <f t="shared" si="1"/>
        <v>8.2656</v>
      </c>
      <c r="H82" s="63"/>
      <c r="I82" s="62"/>
      <c r="J82" s="65"/>
    </row>
    <row r="83" spans="1:10" ht="15.75">
      <c r="A83" s="61"/>
      <c r="B83" s="107">
        <v>82</v>
      </c>
      <c r="C83" s="88" t="s">
        <v>366</v>
      </c>
      <c r="D83" s="82" t="s">
        <v>58</v>
      </c>
      <c r="E83" s="110">
        <v>6.72</v>
      </c>
      <c r="F83" s="108">
        <v>0.23</v>
      </c>
      <c r="G83" s="128">
        <f t="shared" si="1"/>
        <v>8.2656</v>
      </c>
      <c r="H83" s="63"/>
      <c r="I83" s="62"/>
      <c r="J83" s="65"/>
    </row>
    <row r="84" spans="1:10" ht="15.75">
      <c r="A84" s="61"/>
      <c r="B84" s="107">
        <v>83</v>
      </c>
      <c r="C84" s="88" t="s">
        <v>87</v>
      </c>
      <c r="D84" s="82" t="s">
        <v>58</v>
      </c>
      <c r="E84" s="110">
        <v>10.2</v>
      </c>
      <c r="F84" s="108">
        <v>0.23</v>
      </c>
      <c r="G84" s="128">
        <f t="shared" si="1"/>
        <v>12.546</v>
      </c>
      <c r="H84" s="63"/>
      <c r="I84" s="62"/>
      <c r="J84" s="65"/>
    </row>
    <row r="85" spans="1:10" ht="15.75">
      <c r="A85" s="61"/>
      <c r="B85" s="107">
        <v>84</v>
      </c>
      <c r="C85" s="88" t="s">
        <v>88</v>
      </c>
      <c r="D85" s="82" t="s">
        <v>58</v>
      </c>
      <c r="E85" s="110">
        <v>10.2</v>
      </c>
      <c r="F85" s="108">
        <v>0.23</v>
      </c>
      <c r="G85" s="128">
        <f t="shared" si="1"/>
        <v>12.546</v>
      </c>
      <c r="H85" s="63"/>
      <c r="I85" s="62"/>
      <c r="J85" s="65"/>
    </row>
    <row r="86" spans="1:10" ht="15.75">
      <c r="A86" s="61"/>
      <c r="B86" s="107">
        <v>85</v>
      </c>
      <c r="C86" s="88" t="s">
        <v>133</v>
      </c>
      <c r="D86" s="82" t="s">
        <v>58</v>
      </c>
      <c r="E86" s="110">
        <v>10.2</v>
      </c>
      <c r="F86" s="108">
        <v>0.23</v>
      </c>
      <c r="G86" s="128">
        <f t="shared" si="1"/>
        <v>12.546</v>
      </c>
      <c r="H86" s="63"/>
      <c r="I86" s="62"/>
      <c r="J86" s="65"/>
    </row>
    <row r="87" spans="1:10" ht="15.75">
      <c r="A87" s="61"/>
      <c r="B87" s="107">
        <v>86</v>
      </c>
      <c r="C87" s="88" t="s">
        <v>367</v>
      </c>
      <c r="D87" s="82" t="s">
        <v>58</v>
      </c>
      <c r="E87" s="110">
        <v>10.2</v>
      </c>
      <c r="F87" s="108">
        <v>0.23</v>
      </c>
      <c r="G87" s="128">
        <f t="shared" si="1"/>
        <v>12.546</v>
      </c>
      <c r="H87" s="63"/>
      <c r="I87" s="62"/>
      <c r="J87" s="65"/>
    </row>
    <row r="88" spans="1:10" ht="15.75">
      <c r="A88" s="61"/>
      <c r="B88" s="107">
        <v>87</v>
      </c>
      <c r="C88" s="88" t="s">
        <v>134</v>
      </c>
      <c r="D88" s="82" t="s">
        <v>58</v>
      </c>
      <c r="E88" s="110">
        <v>5.29</v>
      </c>
      <c r="F88" s="108">
        <v>0.23</v>
      </c>
      <c r="G88" s="128">
        <f t="shared" si="1"/>
        <v>6.5067</v>
      </c>
      <c r="H88" s="63"/>
      <c r="I88" s="62"/>
      <c r="J88" s="65"/>
    </row>
    <row r="89" spans="1:10" ht="15.75">
      <c r="A89" s="61"/>
      <c r="B89" s="107">
        <v>88</v>
      </c>
      <c r="C89" s="88" t="s">
        <v>135</v>
      </c>
      <c r="D89" s="82" t="s">
        <v>58</v>
      </c>
      <c r="E89" s="110">
        <v>5.29</v>
      </c>
      <c r="F89" s="108">
        <v>0.23</v>
      </c>
      <c r="G89" s="128">
        <f t="shared" si="1"/>
        <v>6.5067</v>
      </c>
      <c r="H89" s="63"/>
      <c r="I89" s="62"/>
      <c r="J89" s="65"/>
    </row>
    <row r="90" spans="1:10" ht="15.75">
      <c r="A90" s="61"/>
      <c r="B90" s="107">
        <v>89</v>
      </c>
      <c r="C90" s="88" t="s">
        <v>136</v>
      </c>
      <c r="D90" s="82" t="s">
        <v>58</v>
      </c>
      <c r="E90" s="110">
        <v>23.76</v>
      </c>
      <c r="F90" s="108">
        <v>0.23</v>
      </c>
      <c r="G90" s="128">
        <f t="shared" si="1"/>
        <v>29.224800000000002</v>
      </c>
      <c r="H90" s="63"/>
      <c r="I90" s="62"/>
      <c r="J90" s="65"/>
    </row>
    <row r="91" spans="1:10" ht="15.75">
      <c r="A91" s="61"/>
      <c r="B91" s="107">
        <v>90</v>
      </c>
      <c r="C91" s="88" t="s">
        <v>137</v>
      </c>
      <c r="D91" s="82" t="s">
        <v>58</v>
      </c>
      <c r="E91" s="110">
        <v>23.76</v>
      </c>
      <c r="F91" s="108">
        <v>0.23</v>
      </c>
      <c r="G91" s="128">
        <f t="shared" si="1"/>
        <v>29.224800000000002</v>
      </c>
      <c r="H91" s="63"/>
      <c r="I91" s="62"/>
      <c r="J91" s="65"/>
    </row>
    <row r="92" spans="1:10" ht="15.75">
      <c r="A92" s="61"/>
      <c r="B92" s="107">
        <v>91</v>
      </c>
      <c r="C92" s="88" t="s">
        <v>138</v>
      </c>
      <c r="D92" s="82" t="s">
        <v>58</v>
      </c>
      <c r="E92" s="110">
        <v>19.44</v>
      </c>
      <c r="F92" s="108">
        <v>0.23</v>
      </c>
      <c r="G92" s="128">
        <f t="shared" si="1"/>
        <v>23.9112</v>
      </c>
      <c r="H92" s="63"/>
      <c r="I92" s="62"/>
      <c r="J92" s="65"/>
    </row>
    <row r="93" spans="1:10" ht="15.75">
      <c r="A93" s="61"/>
      <c r="B93" s="107">
        <v>92</v>
      </c>
      <c r="C93" s="88" t="s">
        <v>139</v>
      </c>
      <c r="D93" s="82" t="s">
        <v>58</v>
      </c>
      <c r="E93" s="110">
        <v>19.44</v>
      </c>
      <c r="F93" s="108">
        <v>0.23</v>
      </c>
      <c r="G93" s="128">
        <f t="shared" si="1"/>
        <v>23.9112</v>
      </c>
      <c r="H93" s="63"/>
      <c r="I93" s="62"/>
      <c r="J93" s="65"/>
    </row>
    <row r="94" spans="1:10" ht="15.75">
      <c r="A94" s="61"/>
      <c r="B94" s="107">
        <v>93</v>
      </c>
      <c r="C94" s="88" t="s">
        <v>140</v>
      </c>
      <c r="D94" s="82" t="s">
        <v>57</v>
      </c>
      <c r="E94" s="110">
        <v>0.44</v>
      </c>
      <c r="F94" s="108">
        <v>0.23</v>
      </c>
      <c r="G94" s="128">
        <f t="shared" si="1"/>
        <v>0.5412</v>
      </c>
      <c r="H94" s="63"/>
      <c r="I94" s="62"/>
      <c r="J94" s="65"/>
    </row>
    <row r="95" spans="1:10" ht="30">
      <c r="A95" s="61"/>
      <c r="B95" s="107">
        <v>94</v>
      </c>
      <c r="C95" s="88" t="s">
        <v>141</v>
      </c>
      <c r="D95" s="82" t="s">
        <v>58</v>
      </c>
      <c r="E95" s="110">
        <v>17.92</v>
      </c>
      <c r="F95" s="108">
        <v>0.23</v>
      </c>
      <c r="G95" s="128">
        <f t="shared" si="1"/>
        <v>22.041600000000003</v>
      </c>
      <c r="H95" s="63"/>
      <c r="I95" s="62"/>
      <c r="J95" s="65"/>
    </row>
    <row r="96" spans="1:10" ht="30">
      <c r="A96" s="61"/>
      <c r="B96" s="107">
        <v>95</v>
      </c>
      <c r="C96" s="88" t="s">
        <v>142</v>
      </c>
      <c r="D96" s="82" t="s">
        <v>58</v>
      </c>
      <c r="E96" s="110">
        <v>18.59</v>
      </c>
      <c r="F96" s="108">
        <v>0.23</v>
      </c>
      <c r="G96" s="128">
        <f t="shared" si="1"/>
        <v>22.8657</v>
      </c>
      <c r="H96" s="63"/>
      <c r="I96" s="62"/>
      <c r="J96" s="65"/>
    </row>
    <row r="97" spans="1:10" ht="15.75">
      <c r="A97" s="61"/>
      <c r="B97" s="107">
        <v>96</v>
      </c>
      <c r="C97" s="88" t="s">
        <v>143</v>
      </c>
      <c r="D97" s="82" t="s">
        <v>58</v>
      </c>
      <c r="E97" s="110">
        <v>5.04</v>
      </c>
      <c r="F97" s="108">
        <v>0.23</v>
      </c>
      <c r="G97" s="128">
        <f t="shared" si="1"/>
        <v>6.1992</v>
      </c>
      <c r="H97" s="63"/>
      <c r="I97" s="62"/>
      <c r="J97" s="65"/>
    </row>
    <row r="98" spans="1:10" ht="15.75">
      <c r="A98" s="61"/>
      <c r="B98" s="107">
        <v>97</v>
      </c>
      <c r="C98" s="88" t="s">
        <v>320</v>
      </c>
      <c r="D98" s="82" t="s">
        <v>57</v>
      </c>
      <c r="E98" s="110">
        <v>19.2</v>
      </c>
      <c r="F98" s="108">
        <v>0.23</v>
      </c>
      <c r="G98" s="128">
        <f t="shared" si="1"/>
        <v>23.616</v>
      </c>
      <c r="H98" s="63"/>
      <c r="I98" s="62"/>
      <c r="J98" s="65"/>
    </row>
    <row r="99" spans="1:10" ht="30">
      <c r="A99" s="61"/>
      <c r="B99" s="107">
        <v>98</v>
      </c>
      <c r="C99" s="88" t="s">
        <v>144</v>
      </c>
      <c r="D99" s="82" t="s">
        <v>58</v>
      </c>
      <c r="E99" s="110">
        <v>1</v>
      </c>
      <c r="F99" s="108">
        <v>0.23</v>
      </c>
      <c r="G99" s="128">
        <f t="shared" si="1"/>
        <v>1.23</v>
      </c>
      <c r="H99" s="63"/>
      <c r="I99" s="62"/>
      <c r="J99" s="65"/>
    </row>
    <row r="100" spans="1:10" ht="15.75">
      <c r="A100" s="61"/>
      <c r="B100" s="107">
        <v>99</v>
      </c>
      <c r="C100" s="88" t="s">
        <v>145</v>
      </c>
      <c r="D100" s="82" t="s">
        <v>57</v>
      </c>
      <c r="E100" s="110">
        <v>1.62</v>
      </c>
      <c r="F100" s="108">
        <v>0.23</v>
      </c>
      <c r="G100" s="128">
        <f t="shared" si="1"/>
        <v>1.9926000000000001</v>
      </c>
      <c r="H100" s="63"/>
      <c r="I100" s="62"/>
      <c r="J100" s="65"/>
    </row>
    <row r="101" spans="1:10" ht="15.75">
      <c r="A101" s="61"/>
      <c r="B101" s="107">
        <v>100</v>
      </c>
      <c r="C101" s="88" t="s">
        <v>146</v>
      </c>
      <c r="D101" s="82" t="s">
        <v>57</v>
      </c>
      <c r="E101" s="110">
        <v>3.16</v>
      </c>
      <c r="F101" s="108">
        <v>0.23</v>
      </c>
      <c r="G101" s="128">
        <f t="shared" si="1"/>
        <v>3.8868</v>
      </c>
      <c r="H101" s="63"/>
      <c r="I101" s="62"/>
      <c r="J101" s="65"/>
    </row>
    <row r="102" spans="1:10" ht="30">
      <c r="A102" s="61"/>
      <c r="B102" s="107">
        <v>101</v>
      </c>
      <c r="C102" s="88" t="s">
        <v>147</v>
      </c>
      <c r="D102" s="82" t="s">
        <v>57</v>
      </c>
      <c r="E102" s="110">
        <v>49.9</v>
      </c>
      <c r="F102" s="108">
        <v>0.23</v>
      </c>
      <c r="G102" s="128">
        <f t="shared" si="1"/>
        <v>61.376999999999995</v>
      </c>
      <c r="H102" s="63"/>
      <c r="I102" s="62"/>
      <c r="J102" s="65"/>
    </row>
    <row r="103" spans="1:10" ht="15.75">
      <c r="A103" s="61"/>
      <c r="B103" s="107">
        <v>102</v>
      </c>
      <c r="C103" s="88" t="s">
        <v>148</v>
      </c>
      <c r="D103" s="82" t="s">
        <v>57</v>
      </c>
      <c r="E103" s="110">
        <v>0.58</v>
      </c>
      <c r="F103" s="108">
        <v>0.23</v>
      </c>
      <c r="G103" s="128">
        <f t="shared" si="1"/>
        <v>0.7133999999999999</v>
      </c>
      <c r="H103" s="63"/>
      <c r="I103" s="62"/>
      <c r="J103" s="65"/>
    </row>
    <row r="104" spans="1:10" ht="15.75">
      <c r="A104" s="61"/>
      <c r="B104" s="107">
        <v>103</v>
      </c>
      <c r="C104" s="88" t="s">
        <v>149</v>
      </c>
      <c r="D104" s="82" t="s">
        <v>57</v>
      </c>
      <c r="E104" s="110">
        <v>0.36</v>
      </c>
      <c r="F104" s="108">
        <v>0.23</v>
      </c>
      <c r="G104" s="128">
        <f t="shared" si="1"/>
        <v>0.44279999999999997</v>
      </c>
      <c r="H104" s="63"/>
      <c r="I104" s="62"/>
      <c r="J104" s="65"/>
    </row>
    <row r="105" spans="1:10" ht="15.75">
      <c r="A105" s="61"/>
      <c r="B105" s="107">
        <v>104</v>
      </c>
      <c r="C105" s="88" t="s">
        <v>150</v>
      </c>
      <c r="D105" s="82" t="s">
        <v>57</v>
      </c>
      <c r="E105" s="110">
        <v>0.37</v>
      </c>
      <c r="F105" s="108">
        <v>0.23</v>
      </c>
      <c r="G105" s="128">
        <f t="shared" si="1"/>
        <v>0.4551</v>
      </c>
      <c r="H105" s="63"/>
      <c r="I105" s="62"/>
      <c r="J105" s="65"/>
    </row>
    <row r="106" spans="1:10" ht="15.75">
      <c r="A106" s="61"/>
      <c r="B106" s="107">
        <v>105</v>
      </c>
      <c r="C106" s="88" t="s">
        <v>151</v>
      </c>
      <c r="D106" s="82" t="s">
        <v>57</v>
      </c>
      <c r="E106" s="110">
        <v>3.12</v>
      </c>
      <c r="F106" s="108">
        <v>0.23</v>
      </c>
      <c r="G106" s="128">
        <f t="shared" si="1"/>
        <v>3.8376</v>
      </c>
      <c r="H106" s="63"/>
      <c r="I106" s="62"/>
      <c r="J106" s="65"/>
    </row>
    <row r="107" spans="1:10" ht="15.75">
      <c r="A107" s="61"/>
      <c r="B107" s="107">
        <v>106</v>
      </c>
      <c r="C107" s="88" t="s">
        <v>152</v>
      </c>
      <c r="D107" s="82" t="s">
        <v>58</v>
      </c>
      <c r="E107" s="110">
        <v>0.76</v>
      </c>
      <c r="F107" s="108">
        <v>0.23</v>
      </c>
      <c r="G107" s="128">
        <f t="shared" si="1"/>
        <v>0.9348</v>
      </c>
      <c r="H107" s="63"/>
      <c r="I107" s="62"/>
      <c r="J107" s="65"/>
    </row>
    <row r="108" spans="1:10" ht="15.75">
      <c r="A108" s="61"/>
      <c r="B108" s="107">
        <v>107</v>
      </c>
      <c r="C108" s="88" t="s">
        <v>153</v>
      </c>
      <c r="D108" s="82" t="s">
        <v>58</v>
      </c>
      <c r="E108" s="110">
        <v>1.26</v>
      </c>
      <c r="F108" s="108">
        <v>0.23</v>
      </c>
      <c r="G108" s="128">
        <f t="shared" si="1"/>
        <v>1.5498</v>
      </c>
      <c r="H108" s="63"/>
      <c r="I108" s="62"/>
      <c r="J108" s="65"/>
    </row>
    <row r="109" spans="1:10" ht="15.75">
      <c r="A109" s="61"/>
      <c r="B109" s="107">
        <v>108</v>
      </c>
      <c r="C109" s="88" t="s">
        <v>154</v>
      </c>
      <c r="D109" s="82" t="s">
        <v>58</v>
      </c>
      <c r="E109" s="110">
        <v>1.66</v>
      </c>
      <c r="F109" s="108">
        <v>0.23</v>
      </c>
      <c r="G109" s="128">
        <f t="shared" si="1"/>
        <v>2.0418</v>
      </c>
      <c r="H109" s="63"/>
      <c r="I109" s="62"/>
      <c r="J109" s="65"/>
    </row>
    <row r="110" spans="1:10" ht="15.75">
      <c r="A110" s="61"/>
      <c r="B110" s="107">
        <v>109</v>
      </c>
      <c r="C110" s="88" t="s">
        <v>155</v>
      </c>
      <c r="D110" s="82" t="s">
        <v>58</v>
      </c>
      <c r="E110" s="110">
        <v>4.03</v>
      </c>
      <c r="F110" s="108">
        <v>0.23</v>
      </c>
      <c r="G110" s="128">
        <f t="shared" si="1"/>
        <v>4.9569</v>
      </c>
      <c r="H110" s="63"/>
      <c r="I110" s="62"/>
      <c r="J110" s="65"/>
    </row>
    <row r="111" spans="1:10" ht="15.75">
      <c r="A111" s="61"/>
      <c r="B111" s="107">
        <v>110</v>
      </c>
      <c r="C111" s="88" t="s">
        <v>156</v>
      </c>
      <c r="D111" s="82" t="s">
        <v>57</v>
      </c>
      <c r="E111" s="110">
        <v>5.78</v>
      </c>
      <c r="F111" s="108">
        <v>0.23</v>
      </c>
      <c r="G111" s="128">
        <f t="shared" si="1"/>
        <v>7.1094</v>
      </c>
      <c r="H111" s="63"/>
      <c r="I111" s="62"/>
      <c r="J111" s="65"/>
    </row>
    <row r="112" spans="1:10" ht="15.75">
      <c r="A112" s="61"/>
      <c r="B112" s="107">
        <v>111</v>
      </c>
      <c r="C112" s="88" t="s">
        <v>157</v>
      </c>
      <c r="D112" s="82" t="s">
        <v>57</v>
      </c>
      <c r="E112" s="110">
        <v>2.95</v>
      </c>
      <c r="F112" s="108">
        <v>0.23</v>
      </c>
      <c r="G112" s="128">
        <f t="shared" si="1"/>
        <v>3.6285000000000003</v>
      </c>
      <c r="H112" s="63"/>
      <c r="I112" s="62"/>
      <c r="J112" s="65"/>
    </row>
    <row r="113" spans="1:10" ht="15.75">
      <c r="A113" s="61"/>
      <c r="B113" s="107">
        <v>112</v>
      </c>
      <c r="C113" s="88" t="s">
        <v>60</v>
      </c>
      <c r="D113" s="82" t="s">
        <v>58</v>
      </c>
      <c r="E113" s="110">
        <v>1.8</v>
      </c>
      <c r="F113" s="108">
        <v>0.23</v>
      </c>
      <c r="G113" s="128">
        <f t="shared" si="1"/>
        <v>2.214</v>
      </c>
      <c r="H113" s="63"/>
      <c r="I113" s="62"/>
      <c r="J113" s="65"/>
    </row>
    <row r="114" spans="1:10" ht="15.75">
      <c r="A114" s="61"/>
      <c r="B114" s="107">
        <v>113</v>
      </c>
      <c r="C114" s="88" t="s">
        <v>158</v>
      </c>
      <c r="D114" s="82" t="s">
        <v>58</v>
      </c>
      <c r="E114" s="110">
        <v>1.56</v>
      </c>
      <c r="F114" s="108">
        <v>0.23</v>
      </c>
      <c r="G114" s="128">
        <f t="shared" si="1"/>
        <v>1.9188</v>
      </c>
      <c r="H114" s="63"/>
      <c r="I114" s="62"/>
      <c r="J114" s="65"/>
    </row>
    <row r="115" spans="1:10" ht="15.75">
      <c r="A115" s="61"/>
      <c r="B115" s="107">
        <v>114</v>
      </c>
      <c r="C115" s="88" t="s">
        <v>391</v>
      </c>
      <c r="D115" s="82" t="s">
        <v>58</v>
      </c>
      <c r="E115" s="110">
        <v>3.48</v>
      </c>
      <c r="F115" s="108">
        <v>0.23</v>
      </c>
      <c r="G115" s="128">
        <f t="shared" si="1"/>
        <v>4.2804</v>
      </c>
      <c r="H115" s="63"/>
      <c r="I115" s="62"/>
      <c r="J115" s="65"/>
    </row>
    <row r="116" spans="1:10" ht="15.75">
      <c r="A116" s="61"/>
      <c r="B116" s="107">
        <v>115</v>
      </c>
      <c r="C116" s="88" t="s">
        <v>321</v>
      </c>
      <c r="D116" s="82" t="s">
        <v>58</v>
      </c>
      <c r="E116" s="110">
        <v>54</v>
      </c>
      <c r="F116" s="108">
        <v>0.23</v>
      </c>
      <c r="G116" s="128">
        <f t="shared" si="1"/>
        <v>66.42</v>
      </c>
      <c r="H116" s="63"/>
      <c r="I116" s="62"/>
      <c r="J116" s="65"/>
    </row>
    <row r="117" spans="1:10" ht="15.75">
      <c r="A117" s="61"/>
      <c r="B117" s="107">
        <v>116</v>
      </c>
      <c r="C117" s="88" t="s">
        <v>97</v>
      </c>
      <c r="D117" s="82" t="s">
        <v>58</v>
      </c>
      <c r="E117" s="110">
        <v>1.56</v>
      </c>
      <c r="F117" s="108">
        <v>0.23</v>
      </c>
      <c r="G117" s="128">
        <f t="shared" si="1"/>
        <v>1.9188</v>
      </c>
      <c r="H117" s="63"/>
      <c r="I117" s="62"/>
      <c r="J117" s="65"/>
    </row>
    <row r="118" spans="1:10" ht="15.75">
      <c r="A118" s="61"/>
      <c r="B118" s="107">
        <v>117</v>
      </c>
      <c r="C118" s="88" t="s">
        <v>98</v>
      </c>
      <c r="D118" s="82" t="s">
        <v>58</v>
      </c>
      <c r="E118" s="110">
        <v>0.84</v>
      </c>
      <c r="F118" s="108">
        <v>0.23</v>
      </c>
      <c r="G118" s="128">
        <f t="shared" si="1"/>
        <v>1.0332</v>
      </c>
      <c r="H118" s="63"/>
      <c r="I118" s="62"/>
      <c r="J118" s="65"/>
    </row>
    <row r="119" spans="1:10" ht="15.75">
      <c r="A119" s="61"/>
      <c r="B119" s="107">
        <v>118</v>
      </c>
      <c r="C119" s="88" t="s">
        <v>159</v>
      </c>
      <c r="D119" s="82" t="s">
        <v>58</v>
      </c>
      <c r="E119" s="110">
        <v>0.36</v>
      </c>
      <c r="F119" s="108">
        <v>0.23</v>
      </c>
      <c r="G119" s="128">
        <f t="shared" si="1"/>
        <v>0.44279999999999997</v>
      </c>
      <c r="H119" s="63"/>
      <c r="I119" s="62"/>
      <c r="J119" s="65"/>
    </row>
    <row r="120" spans="1:10" ht="15.75">
      <c r="A120" s="61"/>
      <c r="B120" s="107">
        <v>119</v>
      </c>
      <c r="C120" s="88" t="s">
        <v>160</v>
      </c>
      <c r="D120" s="82" t="s">
        <v>58</v>
      </c>
      <c r="E120" s="110">
        <v>46.34</v>
      </c>
      <c r="F120" s="108">
        <v>0.23</v>
      </c>
      <c r="G120" s="128">
        <f t="shared" si="1"/>
        <v>56.998200000000004</v>
      </c>
      <c r="H120" s="63"/>
      <c r="I120" s="62"/>
      <c r="J120" s="65"/>
    </row>
    <row r="121" spans="1:10" ht="15.75">
      <c r="A121" s="61"/>
      <c r="B121" s="107">
        <v>120</v>
      </c>
      <c r="C121" s="88" t="s">
        <v>313</v>
      </c>
      <c r="D121" s="82" t="s">
        <v>58</v>
      </c>
      <c r="E121" s="110">
        <v>0.84</v>
      </c>
      <c r="F121" s="108">
        <v>0.23</v>
      </c>
      <c r="G121" s="128">
        <f t="shared" si="1"/>
        <v>1.0332</v>
      </c>
      <c r="H121" s="63"/>
      <c r="I121" s="62"/>
      <c r="J121" s="65"/>
    </row>
    <row r="122" spans="1:10" ht="15.75">
      <c r="A122" s="61"/>
      <c r="B122" s="107">
        <v>121</v>
      </c>
      <c r="C122" s="88" t="s">
        <v>161</v>
      </c>
      <c r="D122" s="82" t="s">
        <v>58</v>
      </c>
      <c r="E122" s="110">
        <v>9.84</v>
      </c>
      <c r="F122" s="108">
        <v>0.23</v>
      </c>
      <c r="G122" s="128">
        <f t="shared" si="1"/>
        <v>12.1032</v>
      </c>
      <c r="H122" s="63"/>
      <c r="I122" s="62"/>
      <c r="J122" s="65"/>
    </row>
    <row r="123" spans="1:10" ht="15.75">
      <c r="A123" s="61"/>
      <c r="B123" s="107">
        <v>122</v>
      </c>
      <c r="C123" s="88" t="s">
        <v>396</v>
      </c>
      <c r="D123" s="82" t="s">
        <v>58</v>
      </c>
      <c r="E123" s="110">
        <v>31.51</v>
      </c>
      <c r="F123" s="108">
        <v>0.23</v>
      </c>
      <c r="G123" s="128">
        <f t="shared" si="1"/>
        <v>38.7573</v>
      </c>
      <c r="H123" s="63"/>
      <c r="I123" s="62"/>
      <c r="J123" s="65"/>
    </row>
    <row r="124" spans="1:10" ht="15.75">
      <c r="A124" s="61"/>
      <c r="B124" s="107">
        <v>123</v>
      </c>
      <c r="C124" s="88" t="s">
        <v>392</v>
      </c>
      <c r="D124" s="82" t="s">
        <v>58</v>
      </c>
      <c r="E124" s="110">
        <v>46.38</v>
      </c>
      <c r="F124" s="108">
        <v>0.23</v>
      </c>
      <c r="G124" s="128">
        <f t="shared" si="1"/>
        <v>57.0474</v>
      </c>
      <c r="H124" s="63"/>
      <c r="I124" s="62"/>
      <c r="J124" s="65"/>
    </row>
    <row r="125" spans="1:10" ht="15.75">
      <c r="A125" s="61"/>
      <c r="B125" s="107">
        <v>124</v>
      </c>
      <c r="C125" s="88" t="s">
        <v>59</v>
      </c>
      <c r="D125" s="82" t="s">
        <v>58</v>
      </c>
      <c r="E125" s="110">
        <v>6.04</v>
      </c>
      <c r="F125" s="108">
        <v>0.23</v>
      </c>
      <c r="G125" s="128">
        <f t="shared" si="1"/>
        <v>7.4292</v>
      </c>
      <c r="H125" s="63"/>
      <c r="I125" s="62"/>
      <c r="J125" s="65"/>
    </row>
    <row r="126" spans="1:10" ht="15.75">
      <c r="A126" s="61"/>
      <c r="B126" s="107">
        <v>125</v>
      </c>
      <c r="C126" s="88" t="s">
        <v>162</v>
      </c>
      <c r="D126" s="82" t="s">
        <v>57</v>
      </c>
      <c r="E126" s="110">
        <v>1.19</v>
      </c>
      <c r="F126" s="108">
        <v>0.23</v>
      </c>
      <c r="G126" s="128">
        <f t="shared" si="1"/>
        <v>1.4637</v>
      </c>
      <c r="H126" s="63"/>
      <c r="I126" s="62"/>
      <c r="J126" s="65"/>
    </row>
    <row r="127" spans="1:10" ht="15.75">
      <c r="A127" s="61"/>
      <c r="B127" s="107">
        <v>126</v>
      </c>
      <c r="C127" s="88" t="s">
        <v>163</v>
      </c>
      <c r="D127" s="82" t="s">
        <v>57</v>
      </c>
      <c r="E127" s="110">
        <v>1.2</v>
      </c>
      <c r="F127" s="108">
        <v>0.23</v>
      </c>
      <c r="G127" s="128">
        <f t="shared" si="1"/>
        <v>1.476</v>
      </c>
      <c r="H127" s="63"/>
      <c r="I127" s="62"/>
      <c r="J127" s="65"/>
    </row>
    <row r="128" spans="1:10" ht="15.75">
      <c r="A128" s="61"/>
      <c r="B128" s="107">
        <v>127</v>
      </c>
      <c r="C128" s="88" t="s">
        <v>164</v>
      </c>
      <c r="D128" s="82" t="s">
        <v>57</v>
      </c>
      <c r="E128" s="110">
        <v>1.98</v>
      </c>
      <c r="F128" s="108">
        <v>0.23</v>
      </c>
      <c r="G128" s="128">
        <f t="shared" si="1"/>
        <v>2.4354</v>
      </c>
      <c r="H128" s="63"/>
      <c r="I128" s="62"/>
      <c r="J128" s="65"/>
    </row>
    <row r="129" spans="1:10" ht="15.75">
      <c r="A129" s="61"/>
      <c r="B129" s="107">
        <v>128</v>
      </c>
      <c r="C129" s="88" t="s">
        <v>165</v>
      </c>
      <c r="D129" s="82" t="s">
        <v>57</v>
      </c>
      <c r="E129" s="110">
        <v>1.8</v>
      </c>
      <c r="F129" s="108">
        <v>0.23</v>
      </c>
      <c r="G129" s="128">
        <f t="shared" si="1"/>
        <v>2.214</v>
      </c>
      <c r="H129" s="63"/>
      <c r="I129" s="62"/>
      <c r="J129" s="65"/>
    </row>
    <row r="130" spans="1:10" ht="30">
      <c r="A130" s="61"/>
      <c r="B130" s="107">
        <v>129</v>
      </c>
      <c r="C130" s="88" t="s">
        <v>166</v>
      </c>
      <c r="D130" s="82" t="s">
        <v>57</v>
      </c>
      <c r="E130" s="110">
        <v>7.44</v>
      </c>
      <c r="F130" s="108">
        <v>0.23</v>
      </c>
      <c r="G130" s="128">
        <f t="shared" si="1"/>
        <v>9.151200000000001</v>
      </c>
      <c r="H130" s="63"/>
      <c r="I130" s="62"/>
      <c r="J130" s="65"/>
    </row>
    <row r="131" spans="1:10" ht="15.75">
      <c r="A131" s="61"/>
      <c r="B131" s="107">
        <v>130</v>
      </c>
      <c r="C131" s="88" t="s">
        <v>167</v>
      </c>
      <c r="D131" s="82" t="s">
        <v>58</v>
      </c>
      <c r="E131" s="110">
        <v>8.15</v>
      </c>
      <c r="F131" s="108">
        <v>0.23</v>
      </c>
      <c r="G131" s="128">
        <f t="shared" si="1"/>
        <v>10.0245</v>
      </c>
      <c r="H131" s="63"/>
      <c r="I131" s="62"/>
      <c r="J131" s="65"/>
    </row>
    <row r="132" spans="1:10" ht="15.75">
      <c r="A132" s="61"/>
      <c r="B132" s="107">
        <v>131</v>
      </c>
      <c r="C132" s="88" t="s">
        <v>168</v>
      </c>
      <c r="D132" s="82" t="s">
        <v>57</v>
      </c>
      <c r="E132" s="110">
        <v>5.4</v>
      </c>
      <c r="F132" s="108">
        <v>0.23</v>
      </c>
      <c r="G132" s="128">
        <f t="shared" si="1"/>
        <v>6.642</v>
      </c>
      <c r="H132" s="63"/>
      <c r="I132" s="62"/>
      <c r="J132" s="65"/>
    </row>
    <row r="133" spans="1:10" ht="15.75">
      <c r="A133" s="61"/>
      <c r="B133" s="107">
        <v>132</v>
      </c>
      <c r="C133" s="88" t="s">
        <v>169</v>
      </c>
      <c r="D133" s="82" t="s">
        <v>58</v>
      </c>
      <c r="E133" s="110">
        <v>9.48</v>
      </c>
      <c r="F133" s="108">
        <v>0.23</v>
      </c>
      <c r="G133" s="128">
        <f t="shared" si="1"/>
        <v>11.660400000000001</v>
      </c>
      <c r="H133" s="63"/>
      <c r="I133" s="62"/>
      <c r="J133" s="65"/>
    </row>
    <row r="134" spans="1:10" ht="15.75">
      <c r="A134" s="61"/>
      <c r="B134" s="107">
        <v>133</v>
      </c>
      <c r="C134" s="88" t="s">
        <v>170</v>
      </c>
      <c r="D134" s="82" t="s">
        <v>58</v>
      </c>
      <c r="E134" s="110">
        <v>8.51</v>
      </c>
      <c r="F134" s="108">
        <v>0.23</v>
      </c>
      <c r="G134" s="128">
        <f t="shared" si="1"/>
        <v>10.4673</v>
      </c>
      <c r="H134" s="63"/>
      <c r="I134" s="62"/>
      <c r="J134" s="65"/>
    </row>
    <row r="135" spans="1:10" ht="15.75">
      <c r="A135" s="61"/>
      <c r="B135" s="107">
        <v>134</v>
      </c>
      <c r="C135" s="88" t="s">
        <v>368</v>
      </c>
      <c r="D135" s="82" t="s">
        <v>58</v>
      </c>
      <c r="E135" s="110">
        <v>9</v>
      </c>
      <c r="F135" s="108">
        <v>0.23</v>
      </c>
      <c r="G135" s="128">
        <f t="shared" si="1"/>
        <v>11.07</v>
      </c>
      <c r="H135" s="63"/>
      <c r="I135" s="62"/>
      <c r="J135" s="65"/>
    </row>
    <row r="136" spans="1:10" ht="15.75">
      <c r="A136" s="61"/>
      <c r="B136" s="107">
        <v>135</v>
      </c>
      <c r="C136" s="88" t="s">
        <v>369</v>
      </c>
      <c r="D136" s="82" t="s">
        <v>57</v>
      </c>
      <c r="E136" s="110">
        <v>1.26</v>
      </c>
      <c r="F136" s="108">
        <v>0.23</v>
      </c>
      <c r="G136" s="128">
        <f t="shared" si="1"/>
        <v>1.5498</v>
      </c>
      <c r="H136" s="63"/>
      <c r="I136" s="62"/>
      <c r="J136" s="65"/>
    </row>
    <row r="137" spans="1:10" ht="15.75">
      <c r="A137" s="61"/>
      <c r="B137" s="107">
        <v>136</v>
      </c>
      <c r="C137" s="88" t="s">
        <v>95</v>
      </c>
      <c r="D137" s="82" t="s">
        <v>58</v>
      </c>
      <c r="E137" s="110">
        <v>11.8</v>
      </c>
      <c r="F137" s="108">
        <v>0.23</v>
      </c>
      <c r="G137" s="128">
        <f t="shared" si="1"/>
        <v>14.514000000000001</v>
      </c>
      <c r="H137" s="63"/>
      <c r="I137" s="62"/>
      <c r="J137" s="65"/>
    </row>
    <row r="138" spans="1:10" ht="15.75">
      <c r="A138" s="61"/>
      <c r="B138" s="107">
        <v>137</v>
      </c>
      <c r="C138" s="88" t="s">
        <v>171</v>
      </c>
      <c r="D138" s="82" t="s">
        <v>57</v>
      </c>
      <c r="E138" s="110">
        <v>11.09</v>
      </c>
      <c r="F138" s="108">
        <v>0.23</v>
      </c>
      <c r="G138" s="128">
        <f t="shared" si="1"/>
        <v>13.640699999999999</v>
      </c>
      <c r="H138" s="63"/>
      <c r="I138" s="62"/>
      <c r="J138" s="65"/>
    </row>
    <row r="139" spans="1:10" ht="15.75">
      <c r="A139" s="61"/>
      <c r="B139" s="107">
        <v>138</v>
      </c>
      <c r="C139" s="88" t="s">
        <v>172</v>
      </c>
      <c r="D139" s="82" t="s">
        <v>57</v>
      </c>
      <c r="E139" s="110">
        <v>1.8</v>
      </c>
      <c r="F139" s="108">
        <v>0.23</v>
      </c>
      <c r="G139" s="128">
        <f t="shared" si="1"/>
        <v>2.214</v>
      </c>
      <c r="H139" s="63"/>
      <c r="I139" s="62"/>
      <c r="J139" s="65"/>
    </row>
    <row r="140" spans="1:10" ht="15.75">
      <c r="A140" s="61"/>
      <c r="B140" s="107">
        <v>139</v>
      </c>
      <c r="C140" s="88" t="s">
        <v>173</v>
      </c>
      <c r="D140" s="82" t="s">
        <v>57</v>
      </c>
      <c r="E140" s="110">
        <v>0.44</v>
      </c>
      <c r="F140" s="108">
        <v>0.23</v>
      </c>
      <c r="G140" s="128">
        <f t="shared" si="1"/>
        <v>0.5412</v>
      </c>
      <c r="H140" s="63"/>
      <c r="I140" s="62"/>
      <c r="J140" s="65"/>
    </row>
    <row r="141" spans="1:10" ht="15.75">
      <c r="A141" s="61"/>
      <c r="B141" s="107">
        <v>140</v>
      </c>
      <c r="C141" s="88" t="s">
        <v>174</v>
      </c>
      <c r="D141" s="82" t="s">
        <v>58</v>
      </c>
      <c r="E141" s="110">
        <v>1.8</v>
      </c>
      <c r="F141" s="108">
        <v>0.23</v>
      </c>
      <c r="G141" s="128">
        <f t="shared" si="1"/>
        <v>2.214</v>
      </c>
      <c r="H141" s="63"/>
      <c r="I141" s="62"/>
      <c r="J141" s="65"/>
    </row>
    <row r="142" spans="1:10" ht="15.75">
      <c r="A142" s="61"/>
      <c r="B142" s="107">
        <v>141</v>
      </c>
      <c r="C142" s="88" t="s">
        <v>175</v>
      </c>
      <c r="D142" s="82" t="s">
        <v>58</v>
      </c>
      <c r="E142" s="110">
        <v>2.64</v>
      </c>
      <c r="F142" s="108">
        <v>0.23</v>
      </c>
      <c r="G142" s="128">
        <f t="shared" si="1"/>
        <v>3.2472000000000003</v>
      </c>
      <c r="H142" s="63"/>
      <c r="I142" s="62"/>
      <c r="J142" s="65"/>
    </row>
    <row r="143" spans="1:10" ht="15.75">
      <c r="A143" s="61"/>
      <c r="B143" s="107">
        <v>142</v>
      </c>
      <c r="C143" s="88" t="s">
        <v>176</v>
      </c>
      <c r="D143" s="82" t="s">
        <v>57</v>
      </c>
      <c r="E143" s="110">
        <v>1.76</v>
      </c>
      <c r="F143" s="108">
        <v>0.23</v>
      </c>
      <c r="G143" s="128">
        <f t="shared" si="1"/>
        <v>2.1648</v>
      </c>
      <c r="H143" s="63"/>
      <c r="I143" s="62"/>
      <c r="J143" s="65"/>
    </row>
    <row r="144" spans="1:10" ht="15.75">
      <c r="A144" s="61"/>
      <c r="B144" s="107">
        <v>143</v>
      </c>
      <c r="C144" s="88" t="s">
        <v>177</v>
      </c>
      <c r="D144" s="82" t="s">
        <v>57</v>
      </c>
      <c r="E144" s="110">
        <v>1.32</v>
      </c>
      <c r="F144" s="108">
        <v>0.23</v>
      </c>
      <c r="G144" s="128">
        <f t="shared" si="1"/>
        <v>1.6236000000000002</v>
      </c>
      <c r="H144" s="63"/>
      <c r="I144" s="62"/>
      <c r="J144" s="65"/>
    </row>
    <row r="145" spans="1:10" ht="15.75">
      <c r="A145" s="61"/>
      <c r="B145" s="107">
        <v>144</v>
      </c>
      <c r="C145" s="88" t="s">
        <v>178</v>
      </c>
      <c r="D145" s="82" t="s">
        <v>57</v>
      </c>
      <c r="E145" s="110">
        <v>1.32</v>
      </c>
      <c r="F145" s="108">
        <v>0.23</v>
      </c>
      <c r="G145" s="128">
        <f t="shared" si="1"/>
        <v>1.6236000000000002</v>
      </c>
      <c r="H145" s="63"/>
      <c r="I145" s="62"/>
      <c r="J145" s="65"/>
    </row>
    <row r="146" spans="1:10" ht="15.75">
      <c r="A146" s="61"/>
      <c r="B146" s="107">
        <v>145</v>
      </c>
      <c r="C146" s="88" t="s">
        <v>179</v>
      </c>
      <c r="D146" s="82" t="s">
        <v>57</v>
      </c>
      <c r="E146" s="110">
        <v>1.32</v>
      </c>
      <c r="F146" s="108">
        <v>0.23</v>
      </c>
      <c r="G146" s="128">
        <f t="shared" si="1"/>
        <v>1.6236000000000002</v>
      </c>
      <c r="H146" s="63"/>
      <c r="I146" s="62"/>
      <c r="J146" s="65"/>
    </row>
    <row r="147" spans="1:10" ht="15.75">
      <c r="A147" s="61"/>
      <c r="B147" s="107">
        <v>146</v>
      </c>
      <c r="C147" s="87" t="s">
        <v>180</v>
      </c>
      <c r="D147" s="111" t="s">
        <v>57</v>
      </c>
      <c r="E147" s="110">
        <v>1.32</v>
      </c>
      <c r="F147" s="108">
        <v>0.23</v>
      </c>
      <c r="G147" s="128">
        <f t="shared" si="1"/>
        <v>1.6236000000000002</v>
      </c>
      <c r="H147" s="63"/>
      <c r="I147" s="62"/>
      <c r="J147" s="65"/>
    </row>
    <row r="148" spans="1:10" ht="15.75">
      <c r="A148" s="61"/>
      <c r="B148" s="107">
        <v>147</v>
      </c>
      <c r="C148" s="87" t="s">
        <v>181</v>
      </c>
      <c r="D148" s="111" t="s">
        <v>57</v>
      </c>
      <c r="E148" s="110">
        <v>1.32</v>
      </c>
      <c r="F148" s="108">
        <v>0.23</v>
      </c>
      <c r="G148" s="128">
        <f aca="true" t="shared" si="2" ref="G148:G220">E148*1.23</f>
        <v>1.6236000000000002</v>
      </c>
      <c r="H148" s="63"/>
      <c r="I148" s="62"/>
      <c r="J148" s="65"/>
    </row>
    <row r="149" spans="1:10" ht="15.75">
      <c r="A149" s="61"/>
      <c r="B149" s="107">
        <v>148</v>
      </c>
      <c r="C149" s="87" t="s">
        <v>182</v>
      </c>
      <c r="D149" s="111" t="s">
        <v>57</v>
      </c>
      <c r="E149" s="110">
        <v>1.32</v>
      </c>
      <c r="F149" s="108">
        <v>0.23</v>
      </c>
      <c r="G149" s="128">
        <f t="shared" si="2"/>
        <v>1.6236000000000002</v>
      </c>
      <c r="H149" s="63"/>
      <c r="I149" s="62"/>
      <c r="J149" s="65"/>
    </row>
    <row r="150" spans="1:10" ht="15.75">
      <c r="A150" s="61"/>
      <c r="B150" s="107">
        <v>149</v>
      </c>
      <c r="C150" s="87" t="s">
        <v>183</v>
      </c>
      <c r="D150" s="111" t="s">
        <v>57</v>
      </c>
      <c r="E150" s="110">
        <v>1.32</v>
      </c>
      <c r="F150" s="108">
        <v>0.23</v>
      </c>
      <c r="G150" s="128">
        <f t="shared" si="2"/>
        <v>1.6236000000000002</v>
      </c>
      <c r="H150" s="63"/>
      <c r="I150" s="62"/>
      <c r="J150" s="65"/>
    </row>
    <row r="151" spans="1:10" ht="15.75">
      <c r="A151" s="61"/>
      <c r="B151" s="107">
        <v>150</v>
      </c>
      <c r="C151" s="88" t="s">
        <v>184</v>
      </c>
      <c r="D151" s="82" t="s">
        <v>57</v>
      </c>
      <c r="E151" s="110">
        <v>1.32</v>
      </c>
      <c r="F151" s="108">
        <v>0.23</v>
      </c>
      <c r="G151" s="128">
        <f t="shared" si="2"/>
        <v>1.6236000000000002</v>
      </c>
      <c r="H151" s="63"/>
      <c r="I151" s="62"/>
      <c r="J151" s="65"/>
    </row>
    <row r="152" spans="1:10" ht="15.75">
      <c r="A152" s="61"/>
      <c r="B152" s="107">
        <v>151</v>
      </c>
      <c r="C152" s="88" t="s">
        <v>185</v>
      </c>
      <c r="D152" s="82" t="s">
        <v>57</v>
      </c>
      <c r="E152" s="110">
        <v>1.32</v>
      </c>
      <c r="F152" s="108">
        <v>0.23</v>
      </c>
      <c r="G152" s="128">
        <f t="shared" si="2"/>
        <v>1.6236000000000002</v>
      </c>
      <c r="H152" s="63"/>
      <c r="I152" s="62"/>
      <c r="J152" s="65"/>
    </row>
    <row r="153" spans="1:10" ht="30">
      <c r="A153" s="61"/>
      <c r="B153" s="107">
        <v>152</v>
      </c>
      <c r="C153" s="88" t="s">
        <v>91</v>
      </c>
      <c r="D153" s="82" t="s">
        <v>57</v>
      </c>
      <c r="E153" s="110">
        <v>2.16</v>
      </c>
      <c r="F153" s="108">
        <v>0.23</v>
      </c>
      <c r="G153" s="128">
        <f t="shared" si="2"/>
        <v>2.6568</v>
      </c>
      <c r="H153" s="63"/>
      <c r="I153" s="62"/>
      <c r="J153" s="65"/>
    </row>
    <row r="154" spans="1:10" ht="15.75">
      <c r="A154" s="61"/>
      <c r="B154" s="107">
        <v>153</v>
      </c>
      <c r="C154" s="88" t="s">
        <v>186</v>
      </c>
      <c r="D154" s="82" t="s">
        <v>57</v>
      </c>
      <c r="E154" s="110">
        <v>1.44</v>
      </c>
      <c r="F154" s="108">
        <v>0.23</v>
      </c>
      <c r="G154" s="128">
        <f t="shared" si="2"/>
        <v>1.7711999999999999</v>
      </c>
      <c r="H154" s="63"/>
      <c r="I154" s="62"/>
      <c r="J154" s="65"/>
    </row>
    <row r="155" spans="1:10" ht="15.75">
      <c r="A155" s="61"/>
      <c r="B155" s="107">
        <v>154</v>
      </c>
      <c r="C155" s="88" t="s">
        <v>187</v>
      </c>
      <c r="D155" s="82" t="s">
        <v>57</v>
      </c>
      <c r="E155" s="110">
        <v>1.44</v>
      </c>
      <c r="F155" s="108">
        <v>0.23</v>
      </c>
      <c r="G155" s="128">
        <f t="shared" si="2"/>
        <v>1.7711999999999999</v>
      </c>
      <c r="H155" s="63"/>
      <c r="I155" s="62"/>
      <c r="J155" s="65"/>
    </row>
    <row r="156" spans="1:10" ht="15.75">
      <c r="A156" s="61"/>
      <c r="B156" s="107">
        <v>155</v>
      </c>
      <c r="C156" s="88" t="s">
        <v>188</v>
      </c>
      <c r="D156" s="82" t="s">
        <v>57</v>
      </c>
      <c r="E156" s="110">
        <v>1.44</v>
      </c>
      <c r="F156" s="108">
        <v>0.23</v>
      </c>
      <c r="G156" s="128">
        <f t="shared" si="2"/>
        <v>1.7711999999999999</v>
      </c>
      <c r="H156" s="63"/>
      <c r="I156" s="62"/>
      <c r="J156" s="65"/>
    </row>
    <row r="157" spans="1:10" ht="15.75">
      <c r="A157" s="61"/>
      <c r="B157" s="107">
        <v>156</v>
      </c>
      <c r="C157" s="88" t="s">
        <v>189</v>
      </c>
      <c r="D157" s="82" t="s">
        <v>57</v>
      </c>
      <c r="E157" s="110">
        <v>1.44</v>
      </c>
      <c r="F157" s="108">
        <v>0.23</v>
      </c>
      <c r="G157" s="128">
        <f t="shared" si="2"/>
        <v>1.7711999999999999</v>
      </c>
      <c r="H157" s="63"/>
      <c r="I157" s="62"/>
      <c r="J157" s="65"/>
    </row>
    <row r="158" spans="1:10" ht="15.75">
      <c r="A158" s="61"/>
      <c r="B158" s="107">
        <v>157</v>
      </c>
      <c r="C158" s="88" t="s">
        <v>190</v>
      </c>
      <c r="D158" s="82" t="s">
        <v>57</v>
      </c>
      <c r="E158" s="110">
        <v>3.71</v>
      </c>
      <c r="F158" s="108">
        <v>0.23</v>
      </c>
      <c r="G158" s="128">
        <f t="shared" si="2"/>
        <v>4.5633</v>
      </c>
      <c r="H158" s="63"/>
      <c r="I158" s="62"/>
      <c r="J158" s="65"/>
    </row>
    <row r="159" spans="1:10" ht="15.75">
      <c r="A159" s="61"/>
      <c r="B159" s="107">
        <v>158</v>
      </c>
      <c r="C159" s="88" t="s">
        <v>191</v>
      </c>
      <c r="D159" s="82" t="s">
        <v>57</v>
      </c>
      <c r="E159" s="110">
        <v>3.71</v>
      </c>
      <c r="F159" s="108">
        <v>0.23</v>
      </c>
      <c r="G159" s="128">
        <f t="shared" si="2"/>
        <v>4.5633</v>
      </c>
      <c r="H159" s="63"/>
      <c r="I159" s="62"/>
      <c r="J159" s="65"/>
    </row>
    <row r="160" spans="1:10" ht="15.75">
      <c r="A160" s="61"/>
      <c r="B160" s="107">
        <v>159</v>
      </c>
      <c r="C160" s="88" t="s">
        <v>192</v>
      </c>
      <c r="D160" s="82" t="s">
        <v>57</v>
      </c>
      <c r="E160" s="110">
        <v>3.71</v>
      </c>
      <c r="F160" s="108">
        <v>0.23</v>
      </c>
      <c r="G160" s="128">
        <f t="shared" si="2"/>
        <v>4.5633</v>
      </c>
      <c r="H160" s="63"/>
      <c r="I160" s="62"/>
      <c r="J160" s="65"/>
    </row>
    <row r="161" spans="1:10" ht="15.75">
      <c r="A161" s="61"/>
      <c r="B161" s="107">
        <v>160</v>
      </c>
      <c r="C161" s="88" t="s">
        <v>193</v>
      </c>
      <c r="D161" s="82" t="s">
        <v>57</v>
      </c>
      <c r="E161" s="110">
        <v>3.71</v>
      </c>
      <c r="F161" s="108">
        <v>0.23</v>
      </c>
      <c r="G161" s="128">
        <f t="shared" si="2"/>
        <v>4.5633</v>
      </c>
      <c r="H161" s="63"/>
      <c r="I161" s="62"/>
      <c r="J161" s="65"/>
    </row>
    <row r="162" spans="1:10" ht="15.75">
      <c r="A162" s="61"/>
      <c r="B162" s="107">
        <v>161</v>
      </c>
      <c r="C162" s="88" t="s">
        <v>194</v>
      </c>
      <c r="D162" s="82" t="s">
        <v>58</v>
      </c>
      <c r="E162" s="110">
        <v>5.76</v>
      </c>
      <c r="F162" s="108">
        <v>0.23</v>
      </c>
      <c r="G162" s="128">
        <f t="shared" si="2"/>
        <v>7.0847999999999995</v>
      </c>
      <c r="H162" s="63"/>
      <c r="I162" s="62"/>
      <c r="J162" s="65"/>
    </row>
    <row r="163" spans="1:10" ht="15.75">
      <c r="A163" s="61"/>
      <c r="B163" s="107">
        <v>162</v>
      </c>
      <c r="C163" s="88" t="s">
        <v>93</v>
      </c>
      <c r="D163" s="82" t="s">
        <v>58</v>
      </c>
      <c r="E163" s="110">
        <v>20.4</v>
      </c>
      <c r="F163" s="108">
        <v>0.23</v>
      </c>
      <c r="G163" s="128">
        <f t="shared" si="2"/>
        <v>25.092</v>
      </c>
      <c r="H163" s="63"/>
      <c r="I163" s="62"/>
      <c r="J163" s="65"/>
    </row>
    <row r="164" spans="1:10" ht="30">
      <c r="A164" s="61"/>
      <c r="B164" s="107">
        <v>163</v>
      </c>
      <c r="C164" s="101" t="s">
        <v>370</v>
      </c>
      <c r="D164" s="82" t="s">
        <v>58</v>
      </c>
      <c r="E164" s="110">
        <v>6.72</v>
      </c>
      <c r="F164" s="108">
        <v>0.23</v>
      </c>
      <c r="G164" s="128">
        <f t="shared" si="2"/>
        <v>8.2656</v>
      </c>
      <c r="H164" s="63"/>
      <c r="I164" s="62"/>
      <c r="J164" s="65"/>
    </row>
    <row r="165" spans="1:10" ht="30">
      <c r="A165" s="61"/>
      <c r="B165" s="107">
        <v>164</v>
      </c>
      <c r="C165" s="101" t="s">
        <v>371</v>
      </c>
      <c r="D165" s="82" t="s">
        <v>58</v>
      </c>
      <c r="E165" s="110">
        <v>4.26</v>
      </c>
      <c r="F165" s="108">
        <v>0.23</v>
      </c>
      <c r="G165" s="128">
        <f t="shared" si="2"/>
        <v>5.2398</v>
      </c>
      <c r="H165" s="63"/>
      <c r="I165" s="62"/>
      <c r="J165" s="65"/>
    </row>
    <row r="166" spans="1:10" ht="30">
      <c r="A166" s="61"/>
      <c r="B166" s="107">
        <v>165</v>
      </c>
      <c r="C166" s="102" t="s">
        <v>372</v>
      </c>
      <c r="D166" s="82" t="s">
        <v>58</v>
      </c>
      <c r="E166" s="110">
        <v>4.26</v>
      </c>
      <c r="F166" s="108">
        <v>0.23</v>
      </c>
      <c r="G166" s="128">
        <f t="shared" si="2"/>
        <v>5.2398</v>
      </c>
      <c r="H166" s="63"/>
      <c r="I166" s="62"/>
      <c r="J166" s="65"/>
    </row>
    <row r="167" spans="1:10" ht="30">
      <c r="A167" s="61"/>
      <c r="B167" s="107">
        <v>166</v>
      </c>
      <c r="C167" s="101" t="s">
        <v>373</v>
      </c>
      <c r="D167" s="82" t="s">
        <v>58</v>
      </c>
      <c r="E167" s="110">
        <v>7.54</v>
      </c>
      <c r="F167" s="108">
        <v>0.23</v>
      </c>
      <c r="G167" s="128">
        <f t="shared" si="2"/>
        <v>9.2742</v>
      </c>
      <c r="H167" s="63"/>
      <c r="I167" s="62"/>
      <c r="J167" s="65"/>
    </row>
    <row r="168" spans="1:10" ht="30">
      <c r="A168" s="61"/>
      <c r="B168" s="107">
        <v>167</v>
      </c>
      <c r="C168" s="101" t="s">
        <v>374</v>
      </c>
      <c r="D168" s="82" t="s">
        <v>58</v>
      </c>
      <c r="E168" s="110">
        <v>4.26</v>
      </c>
      <c r="F168" s="108">
        <v>0.23</v>
      </c>
      <c r="G168" s="128">
        <f t="shared" si="2"/>
        <v>5.2398</v>
      </c>
      <c r="H168" s="63"/>
      <c r="I168" s="62"/>
      <c r="J168" s="65"/>
    </row>
    <row r="169" spans="1:10" ht="30">
      <c r="A169" s="61"/>
      <c r="B169" s="107">
        <v>168</v>
      </c>
      <c r="C169" s="103" t="s">
        <v>375</v>
      </c>
      <c r="D169" s="82" t="s">
        <v>58</v>
      </c>
      <c r="E169" s="110">
        <v>6.77</v>
      </c>
      <c r="F169" s="108">
        <v>0.23</v>
      </c>
      <c r="G169" s="128">
        <f t="shared" si="2"/>
        <v>8.3271</v>
      </c>
      <c r="H169" s="63"/>
      <c r="I169" s="62"/>
      <c r="J169" s="65"/>
    </row>
    <row r="170" spans="1:10" ht="15.75">
      <c r="A170" s="61"/>
      <c r="B170" s="107">
        <v>169</v>
      </c>
      <c r="C170" s="88" t="s">
        <v>195</v>
      </c>
      <c r="D170" s="82" t="s">
        <v>57</v>
      </c>
      <c r="E170" s="110">
        <v>170.82</v>
      </c>
      <c r="F170" s="108">
        <v>0.23</v>
      </c>
      <c r="G170" s="128">
        <f t="shared" si="2"/>
        <v>210.1086</v>
      </c>
      <c r="H170" s="63"/>
      <c r="I170" s="62"/>
      <c r="J170" s="65"/>
    </row>
    <row r="171" spans="1:10" ht="15.75">
      <c r="A171" s="61"/>
      <c r="B171" s="107">
        <v>170</v>
      </c>
      <c r="C171" s="88" t="s">
        <v>393</v>
      </c>
      <c r="D171" s="82" t="s">
        <v>57</v>
      </c>
      <c r="E171" s="110">
        <v>807.3</v>
      </c>
      <c r="F171" s="108">
        <v>0.23</v>
      </c>
      <c r="G171" s="128">
        <f t="shared" si="2"/>
        <v>992.9789999999999</v>
      </c>
      <c r="H171" s="63"/>
      <c r="I171" s="62"/>
      <c r="J171" s="65"/>
    </row>
    <row r="172" spans="1:10" ht="15.75">
      <c r="A172" s="61"/>
      <c r="B172" s="107">
        <v>171</v>
      </c>
      <c r="C172" s="88" t="s">
        <v>196</v>
      </c>
      <c r="D172" s="82" t="s">
        <v>57</v>
      </c>
      <c r="E172" s="110">
        <v>30.54</v>
      </c>
      <c r="F172" s="108">
        <v>0.23</v>
      </c>
      <c r="G172" s="128">
        <f t="shared" si="2"/>
        <v>37.5642</v>
      </c>
      <c r="H172" s="63"/>
      <c r="I172" s="62"/>
      <c r="J172" s="65"/>
    </row>
    <row r="173" spans="1:10" ht="15.75">
      <c r="A173" s="61"/>
      <c r="B173" s="107">
        <v>172</v>
      </c>
      <c r="C173" s="88" t="s">
        <v>197</v>
      </c>
      <c r="D173" s="82" t="s">
        <v>57</v>
      </c>
      <c r="E173" s="110">
        <v>18</v>
      </c>
      <c r="F173" s="108">
        <v>0.23</v>
      </c>
      <c r="G173" s="128">
        <f t="shared" si="2"/>
        <v>22.14</v>
      </c>
      <c r="H173" s="63"/>
      <c r="I173" s="62"/>
      <c r="J173" s="65"/>
    </row>
    <row r="174" spans="1:10" ht="30">
      <c r="A174" s="61"/>
      <c r="B174" s="107">
        <v>173</v>
      </c>
      <c r="C174" s="88" t="s">
        <v>198</v>
      </c>
      <c r="D174" s="82" t="s">
        <v>57</v>
      </c>
      <c r="E174" s="110">
        <v>48</v>
      </c>
      <c r="F174" s="108">
        <v>0.23</v>
      </c>
      <c r="G174" s="128">
        <f t="shared" si="2"/>
        <v>59.04</v>
      </c>
      <c r="H174" s="63"/>
      <c r="I174" s="62"/>
      <c r="J174" s="65"/>
    </row>
    <row r="175" spans="1:10" ht="30">
      <c r="A175" s="61"/>
      <c r="B175" s="107">
        <v>174</v>
      </c>
      <c r="C175" s="88" t="s">
        <v>199</v>
      </c>
      <c r="D175" s="82" t="s">
        <v>57</v>
      </c>
      <c r="E175" s="110">
        <v>31.2</v>
      </c>
      <c r="F175" s="108">
        <v>0.23</v>
      </c>
      <c r="G175" s="128">
        <f t="shared" si="2"/>
        <v>38.376</v>
      </c>
      <c r="H175" s="63"/>
      <c r="I175" s="62"/>
      <c r="J175" s="65"/>
    </row>
    <row r="176" spans="1:10" ht="15.75">
      <c r="A176" s="61"/>
      <c r="B176" s="107">
        <v>175</v>
      </c>
      <c r="C176" s="88" t="s">
        <v>200</v>
      </c>
      <c r="D176" s="82" t="s">
        <v>57</v>
      </c>
      <c r="E176" s="110">
        <v>2.88</v>
      </c>
      <c r="F176" s="108">
        <v>0.23</v>
      </c>
      <c r="G176" s="128">
        <f t="shared" si="2"/>
        <v>3.5423999999999998</v>
      </c>
      <c r="H176" s="63"/>
      <c r="I176" s="62"/>
      <c r="J176" s="65"/>
    </row>
    <row r="177" spans="1:10" ht="15.75">
      <c r="A177" s="61"/>
      <c r="B177" s="107">
        <v>176</v>
      </c>
      <c r="C177" s="88" t="s">
        <v>201</v>
      </c>
      <c r="D177" s="82" t="s">
        <v>57</v>
      </c>
      <c r="E177" s="110">
        <v>2.74</v>
      </c>
      <c r="F177" s="108">
        <v>0.23</v>
      </c>
      <c r="G177" s="128">
        <f t="shared" si="2"/>
        <v>3.3702</v>
      </c>
      <c r="H177" s="63"/>
      <c r="I177" s="62"/>
      <c r="J177" s="65"/>
    </row>
    <row r="178" spans="1:10" ht="15.75">
      <c r="A178" s="61"/>
      <c r="B178" s="107">
        <v>177</v>
      </c>
      <c r="C178" s="88" t="s">
        <v>202</v>
      </c>
      <c r="D178" s="82" t="s">
        <v>57</v>
      </c>
      <c r="E178" s="110">
        <v>0.74</v>
      </c>
      <c r="F178" s="108">
        <v>0.23</v>
      </c>
      <c r="G178" s="128">
        <f t="shared" si="2"/>
        <v>0.9102</v>
      </c>
      <c r="H178" s="63"/>
      <c r="I178" s="62"/>
      <c r="J178" s="65"/>
    </row>
    <row r="179" spans="1:10" ht="30">
      <c r="A179" s="61"/>
      <c r="B179" s="107">
        <v>178</v>
      </c>
      <c r="C179" s="88" t="s">
        <v>203</v>
      </c>
      <c r="D179" s="82" t="s">
        <v>57</v>
      </c>
      <c r="E179" s="110">
        <v>0.37</v>
      </c>
      <c r="F179" s="108">
        <v>0.23</v>
      </c>
      <c r="G179" s="128">
        <f t="shared" si="2"/>
        <v>0.4551</v>
      </c>
      <c r="H179" s="63"/>
      <c r="I179" s="62"/>
      <c r="J179" s="65"/>
    </row>
    <row r="180" spans="1:10" ht="15.75">
      <c r="A180" s="61"/>
      <c r="B180" s="107">
        <v>179</v>
      </c>
      <c r="C180" s="88" t="s">
        <v>314</v>
      </c>
      <c r="D180" s="82" t="s">
        <v>57</v>
      </c>
      <c r="E180" s="110">
        <v>7.75</v>
      </c>
      <c r="F180" s="108">
        <v>0.23</v>
      </c>
      <c r="G180" s="128">
        <f t="shared" si="2"/>
        <v>9.5325</v>
      </c>
      <c r="H180" s="63"/>
      <c r="I180" s="62"/>
      <c r="J180" s="65"/>
    </row>
    <row r="181" spans="1:10" ht="15.75">
      <c r="A181" s="61"/>
      <c r="B181" s="107">
        <v>180</v>
      </c>
      <c r="C181" s="88" t="s">
        <v>204</v>
      </c>
      <c r="D181" s="82" t="s">
        <v>58</v>
      </c>
      <c r="E181" s="110">
        <v>18.6</v>
      </c>
      <c r="F181" s="108">
        <v>0.23</v>
      </c>
      <c r="G181" s="128">
        <f t="shared" si="2"/>
        <v>22.878</v>
      </c>
      <c r="H181" s="63"/>
      <c r="I181" s="62"/>
      <c r="J181" s="65"/>
    </row>
    <row r="182" spans="1:10" ht="15.75">
      <c r="A182" s="61"/>
      <c r="B182" s="107">
        <v>181</v>
      </c>
      <c r="C182" s="88" t="s">
        <v>309</v>
      </c>
      <c r="D182" s="82" t="s">
        <v>58</v>
      </c>
      <c r="E182" s="110">
        <v>21.41</v>
      </c>
      <c r="F182" s="108">
        <v>0.23</v>
      </c>
      <c r="G182" s="128">
        <f t="shared" si="2"/>
        <v>26.3343</v>
      </c>
      <c r="H182" s="63"/>
      <c r="I182" s="62"/>
      <c r="J182" s="65"/>
    </row>
    <row r="183" spans="1:10" ht="15.75">
      <c r="A183" s="61"/>
      <c r="B183" s="107">
        <v>182</v>
      </c>
      <c r="C183" s="88" t="s">
        <v>310</v>
      </c>
      <c r="D183" s="82" t="s">
        <v>58</v>
      </c>
      <c r="E183" s="110">
        <v>21.41</v>
      </c>
      <c r="F183" s="108">
        <v>0.23</v>
      </c>
      <c r="G183" s="128">
        <f t="shared" si="2"/>
        <v>26.3343</v>
      </c>
      <c r="H183" s="63"/>
      <c r="I183" s="62"/>
      <c r="J183" s="65"/>
    </row>
    <row r="184" spans="1:10" ht="15.75">
      <c r="A184" s="61"/>
      <c r="B184" s="107">
        <v>183</v>
      </c>
      <c r="C184" s="88" t="s">
        <v>311</v>
      </c>
      <c r="D184" s="82" t="s">
        <v>58</v>
      </c>
      <c r="E184" s="110">
        <v>21.41</v>
      </c>
      <c r="F184" s="108">
        <v>0.23</v>
      </c>
      <c r="G184" s="128">
        <f t="shared" si="2"/>
        <v>26.3343</v>
      </c>
      <c r="H184" s="63"/>
      <c r="I184" s="62"/>
      <c r="J184" s="65"/>
    </row>
    <row r="185" spans="1:10" ht="15.75">
      <c r="A185" s="61"/>
      <c r="B185" s="107">
        <v>184</v>
      </c>
      <c r="C185" s="88" t="s">
        <v>312</v>
      </c>
      <c r="D185" s="82" t="s">
        <v>58</v>
      </c>
      <c r="E185" s="110">
        <v>21.41</v>
      </c>
      <c r="F185" s="108">
        <v>0.23</v>
      </c>
      <c r="G185" s="128">
        <f t="shared" si="2"/>
        <v>26.3343</v>
      </c>
      <c r="H185" s="63"/>
      <c r="I185" s="62"/>
      <c r="J185" s="65"/>
    </row>
    <row r="186" spans="1:10" ht="15.75">
      <c r="A186" s="61"/>
      <c r="B186" s="107">
        <v>185</v>
      </c>
      <c r="C186" s="88" t="s">
        <v>74</v>
      </c>
      <c r="D186" s="82" t="s">
        <v>57</v>
      </c>
      <c r="E186" s="110">
        <v>0.65</v>
      </c>
      <c r="F186" s="108">
        <v>0.23</v>
      </c>
      <c r="G186" s="128">
        <f t="shared" si="2"/>
        <v>0.7995</v>
      </c>
      <c r="H186" s="63"/>
      <c r="I186" s="62"/>
      <c r="J186" s="65"/>
    </row>
    <row r="187" spans="1:10" ht="15.75">
      <c r="A187" s="61"/>
      <c r="B187" s="107">
        <v>186</v>
      </c>
      <c r="C187" s="88" t="s">
        <v>205</v>
      </c>
      <c r="D187" s="82" t="s">
        <v>57</v>
      </c>
      <c r="E187" s="110">
        <v>0.17</v>
      </c>
      <c r="F187" s="108">
        <v>0.23</v>
      </c>
      <c r="G187" s="128">
        <f t="shared" si="2"/>
        <v>0.2091</v>
      </c>
      <c r="H187" s="63"/>
      <c r="I187" s="62"/>
      <c r="J187" s="65"/>
    </row>
    <row r="188" spans="1:10" ht="15.75">
      <c r="A188" s="61"/>
      <c r="B188" s="107">
        <v>187</v>
      </c>
      <c r="C188" s="88" t="s">
        <v>206</v>
      </c>
      <c r="D188" s="82" t="s">
        <v>207</v>
      </c>
      <c r="E188" s="110">
        <v>16.79</v>
      </c>
      <c r="F188" s="108">
        <v>0.23</v>
      </c>
      <c r="G188" s="128">
        <f t="shared" si="2"/>
        <v>20.651699999999998</v>
      </c>
      <c r="H188" s="63"/>
      <c r="I188" s="62"/>
      <c r="J188" s="65"/>
    </row>
    <row r="189" spans="1:10" ht="15.75">
      <c r="A189" s="61"/>
      <c r="B189" s="107">
        <v>188</v>
      </c>
      <c r="C189" s="88" t="s">
        <v>208</v>
      </c>
      <c r="D189" s="82" t="s">
        <v>58</v>
      </c>
      <c r="E189" s="110">
        <v>36.6</v>
      </c>
      <c r="F189" s="108">
        <v>0.23</v>
      </c>
      <c r="G189" s="128">
        <f t="shared" si="2"/>
        <v>45.018</v>
      </c>
      <c r="H189" s="63"/>
      <c r="I189" s="62"/>
      <c r="J189" s="65"/>
    </row>
    <row r="190" spans="1:10" ht="15.75">
      <c r="A190" s="61"/>
      <c r="B190" s="107">
        <v>189</v>
      </c>
      <c r="C190" s="88" t="s">
        <v>209</v>
      </c>
      <c r="D190" s="82" t="s">
        <v>57</v>
      </c>
      <c r="E190" s="110">
        <v>8.52</v>
      </c>
      <c r="F190" s="108">
        <v>0.23</v>
      </c>
      <c r="G190" s="128">
        <f t="shared" si="2"/>
        <v>10.4796</v>
      </c>
      <c r="H190" s="63"/>
      <c r="I190" s="62"/>
      <c r="J190" s="65"/>
    </row>
    <row r="191" spans="1:10" ht="15.75">
      <c r="A191" s="61"/>
      <c r="B191" s="107">
        <v>190</v>
      </c>
      <c r="C191" s="88" t="s">
        <v>210</v>
      </c>
      <c r="D191" s="82" t="s">
        <v>57</v>
      </c>
      <c r="E191" s="110">
        <v>5.94</v>
      </c>
      <c r="F191" s="108">
        <v>0.23</v>
      </c>
      <c r="G191" s="128">
        <f t="shared" si="2"/>
        <v>7.3062000000000005</v>
      </c>
      <c r="H191" s="63"/>
      <c r="I191" s="62"/>
      <c r="J191" s="65"/>
    </row>
    <row r="192" spans="1:10" ht="15.75">
      <c r="A192" s="61"/>
      <c r="B192" s="107">
        <v>191</v>
      </c>
      <c r="C192" s="88" t="s">
        <v>211</v>
      </c>
      <c r="D192" s="82" t="s">
        <v>58</v>
      </c>
      <c r="E192" s="110">
        <v>0.73</v>
      </c>
      <c r="F192" s="108">
        <v>0.23</v>
      </c>
      <c r="G192" s="128">
        <f t="shared" si="2"/>
        <v>0.8978999999999999</v>
      </c>
      <c r="H192" s="63"/>
      <c r="I192" s="62"/>
      <c r="J192" s="65"/>
    </row>
    <row r="193" spans="1:10" ht="15.75">
      <c r="A193" s="61"/>
      <c r="B193" s="107">
        <v>192</v>
      </c>
      <c r="C193" s="88" t="s">
        <v>406</v>
      </c>
      <c r="D193" s="82" t="s">
        <v>57</v>
      </c>
      <c r="E193" s="110">
        <v>4.22</v>
      </c>
      <c r="F193" s="108">
        <v>0.23</v>
      </c>
      <c r="G193" s="128">
        <f t="shared" si="2"/>
        <v>5.1906</v>
      </c>
      <c r="H193" s="63"/>
      <c r="I193" s="62"/>
      <c r="J193" s="65"/>
    </row>
    <row r="194" spans="1:10" ht="15.75">
      <c r="A194" s="61"/>
      <c r="B194" s="107">
        <v>193</v>
      </c>
      <c r="C194" s="88" t="s">
        <v>407</v>
      </c>
      <c r="D194" s="82" t="s">
        <v>57</v>
      </c>
      <c r="E194" s="110">
        <v>4.22</v>
      </c>
      <c r="F194" s="108">
        <v>0.23</v>
      </c>
      <c r="G194" s="128">
        <f t="shared" si="2"/>
        <v>5.1906</v>
      </c>
      <c r="H194" s="63"/>
      <c r="I194" s="62"/>
      <c r="J194" s="65"/>
    </row>
    <row r="195" spans="1:10" ht="15.75">
      <c r="A195" s="61"/>
      <c r="B195" s="107">
        <v>194</v>
      </c>
      <c r="C195" s="88" t="s">
        <v>408</v>
      </c>
      <c r="D195" s="82" t="s">
        <v>57</v>
      </c>
      <c r="E195" s="110">
        <v>4.22</v>
      </c>
      <c r="F195" s="108">
        <v>0.23</v>
      </c>
      <c r="G195" s="128">
        <f t="shared" si="2"/>
        <v>5.1906</v>
      </c>
      <c r="H195" s="63"/>
      <c r="I195" s="62"/>
      <c r="J195" s="65"/>
    </row>
    <row r="196" spans="1:10" ht="15.75">
      <c r="A196" s="61"/>
      <c r="B196" s="107">
        <v>195</v>
      </c>
      <c r="C196" s="88" t="s">
        <v>409</v>
      </c>
      <c r="D196" s="82" t="s">
        <v>57</v>
      </c>
      <c r="E196" s="110">
        <v>4.22</v>
      </c>
      <c r="F196" s="108">
        <v>0.23</v>
      </c>
      <c r="G196" s="128">
        <f t="shared" si="2"/>
        <v>5.1906</v>
      </c>
      <c r="H196" s="63"/>
      <c r="I196" s="62"/>
      <c r="J196" s="65"/>
    </row>
    <row r="197" spans="1:10" ht="15.75">
      <c r="A197" s="61"/>
      <c r="B197" s="107">
        <v>196</v>
      </c>
      <c r="C197" s="134" t="s">
        <v>399</v>
      </c>
      <c r="D197" s="82" t="s">
        <v>57</v>
      </c>
      <c r="E197" s="110">
        <v>6.17</v>
      </c>
      <c r="F197" s="108">
        <v>0.23</v>
      </c>
      <c r="G197" s="128">
        <f t="shared" si="2"/>
        <v>7.5891</v>
      </c>
      <c r="H197" s="63"/>
      <c r="I197" s="62"/>
      <c r="J197" s="65"/>
    </row>
    <row r="198" spans="1:10" ht="15.75">
      <c r="A198" s="61"/>
      <c r="B198" s="107">
        <v>197</v>
      </c>
      <c r="C198" s="134" t="s">
        <v>400</v>
      </c>
      <c r="D198" s="82" t="s">
        <v>57</v>
      </c>
      <c r="E198" s="110">
        <v>6.17</v>
      </c>
      <c r="F198" s="108">
        <v>0.23</v>
      </c>
      <c r="G198" s="128">
        <f t="shared" si="2"/>
        <v>7.5891</v>
      </c>
      <c r="H198" s="63"/>
      <c r="I198" s="62"/>
      <c r="J198" s="65"/>
    </row>
    <row r="199" spans="1:10" ht="15.75">
      <c r="A199" s="61"/>
      <c r="B199" s="107">
        <v>198</v>
      </c>
      <c r="C199" s="134" t="s">
        <v>401</v>
      </c>
      <c r="D199" s="82" t="s">
        <v>57</v>
      </c>
      <c r="E199" s="110">
        <v>6.17</v>
      </c>
      <c r="F199" s="108">
        <v>0.23</v>
      </c>
      <c r="G199" s="128">
        <f t="shared" si="2"/>
        <v>7.5891</v>
      </c>
      <c r="H199" s="63"/>
      <c r="I199" s="62"/>
      <c r="J199" s="65"/>
    </row>
    <row r="200" spans="1:10" ht="30">
      <c r="A200" s="61"/>
      <c r="B200" s="107">
        <v>199</v>
      </c>
      <c r="C200" s="134" t="s">
        <v>402</v>
      </c>
      <c r="D200" s="82" t="s">
        <v>57</v>
      </c>
      <c r="E200" s="110">
        <v>6.17</v>
      </c>
      <c r="F200" s="108">
        <v>0.23</v>
      </c>
      <c r="G200" s="128">
        <f t="shared" si="2"/>
        <v>7.5891</v>
      </c>
      <c r="H200" s="63"/>
      <c r="I200" s="62"/>
      <c r="J200" s="65"/>
    </row>
    <row r="201" spans="1:10" ht="15.75">
      <c r="A201" s="61"/>
      <c r="B201" s="107">
        <v>200</v>
      </c>
      <c r="C201" s="134" t="s">
        <v>403</v>
      </c>
      <c r="D201" s="82" t="s">
        <v>57</v>
      </c>
      <c r="E201" s="110">
        <v>6.17</v>
      </c>
      <c r="F201" s="108">
        <v>0.23</v>
      </c>
      <c r="G201" s="128">
        <f t="shared" si="2"/>
        <v>7.5891</v>
      </c>
      <c r="H201" s="63"/>
      <c r="I201" s="62"/>
      <c r="J201" s="65"/>
    </row>
    <row r="202" spans="1:10" ht="15.75">
      <c r="A202" s="61"/>
      <c r="B202" s="107">
        <v>201</v>
      </c>
      <c r="C202" s="134" t="s">
        <v>404</v>
      </c>
      <c r="D202" s="82" t="s">
        <v>57</v>
      </c>
      <c r="E202" s="110">
        <v>6.17</v>
      </c>
      <c r="F202" s="108">
        <v>0.23</v>
      </c>
      <c r="G202" s="128">
        <f t="shared" si="2"/>
        <v>7.5891</v>
      </c>
      <c r="H202" s="63"/>
      <c r="I202" s="62"/>
      <c r="J202" s="65"/>
    </row>
    <row r="203" spans="1:10" ht="15.75">
      <c r="A203" s="61"/>
      <c r="B203" s="107">
        <v>202</v>
      </c>
      <c r="C203" s="135" t="s">
        <v>405</v>
      </c>
      <c r="D203" s="82" t="s">
        <v>57</v>
      </c>
      <c r="E203" s="110">
        <v>6.17</v>
      </c>
      <c r="F203" s="108">
        <v>0.23</v>
      </c>
      <c r="G203" s="128">
        <f t="shared" si="2"/>
        <v>7.5891</v>
      </c>
      <c r="H203" s="63"/>
      <c r="I203" s="62"/>
      <c r="J203" s="65"/>
    </row>
    <row r="204" spans="1:10" ht="15.75">
      <c r="A204" s="61"/>
      <c r="B204" s="107">
        <v>203</v>
      </c>
      <c r="C204" s="135" t="s">
        <v>316</v>
      </c>
      <c r="D204" s="82" t="s">
        <v>57</v>
      </c>
      <c r="E204" s="110">
        <v>6.17</v>
      </c>
      <c r="F204" s="108">
        <v>0.23</v>
      </c>
      <c r="G204" s="128">
        <f t="shared" si="2"/>
        <v>7.5891</v>
      </c>
      <c r="H204" s="63"/>
      <c r="I204" s="62"/>
      <c r="J204" s="65"/>
    </row>
    <row r="205" spans="1:10" ht="15.75">
      <c r="A205" s="61"/>
      <c r="B205" s="107">
        <v>204</v>
      </c>
      <c r="C205" s="134" t="s">
        <v>315</v>
      </c>
      <c r="D205" s="111" t="s">
        <v>57</v>
      </c>
      <c r="E205" s="110">
        <v>6.17</v>
      </c>
      <c r="F205" s="108">
        <v>0.23</v>
      </c>
      <c r="G205" s="128">
        <f t="shared" si="2"/>
        <v>7.5891</v>
      </c>
      <c r="H205" s="63"/>
      <c r="I205" s="62"/>
      <c r="J205" s="65"/>
    </row>
    <row r="206" spans="1:10" ht="15.75">
      <c r="A206" s="61"/>
      <c r="B206" s="107">
        <v>205</v>
      </c>
      <c r="C206" s="88" t="s">
        <v>212</v>
      </c>
      <c r="D206" s="82" t="s">
        <v>57</v>
      </c>
      <c r="E206" s="110">
        <v>4.38</v>
      </c>
      <c r="F206" s="108">
        <v>0.23</v>
      </c>
      <c r="G206" s="128">
        <f t="shared" si="2"/>
        <v>5.3873999999999995</v>
      </c>
      <c r="H206" s="63"/>
      <c r="I206" s="62"/>
      <c r="J206" s="65"/>
    </row>
    <row r="207" spans="1:10" ht="30">
      <c r="A207" s="61"/>
      <c r="B207" s="107">
        <v>206</v>
      </c>
      <c r="C207" s="88" t="s">
        <v>213</v>
      </c>
      <c r="D207" s="82" t="s">
        <v>57</v>
      </c>
      <c r="E207" s="110">
        <v>5.4</v>
      </c>
      <c r="F207" s="108">
        <v>0.23</v>
      </c>
      <c r="G207" s="128">
        <f t="shared" si="2"/>
        <v>6.642</v>
      </c>
      <c r="H207" s="63"/>
      <c r="I207" s="62"/>
      <c r="J207" s="65"/>
    </row>
    <row r="208" spans="1:10" ht="15.75">
      <c r="A208" s="61"/>
      <c r="B208" s="107">
        <v>207</v>
      </c>
      <c r="C208" s="88" t="s">
        <v>61</v>
      </c>
      <c r="D208" s="82" t="s">
        <v>58</v>
      </c>
      <c r="E208" s="110">
        <v>14.4</v>
      </c>
      <c r="F208" s="108">
        <v>0.23</v>
      </c>
      <c r="G208" s="128">
        <f t="shared" si="2"/>
        <v>17.712</v>
      </c>
      <c r="H208" s="63"/>
      <c r="I208" s="62"/>
      <c r="J208" s="65"/>
    </row>
    <row r="209" spans="1:10" ht="15.75">
      <c r="A209" s="61"/>
      <c r="B209" s="107">
        <v>208</v>
      </c>
      <c r="C209" s="88" t="s">
        <v>62</v>
      </c>
      <c r="D209" s="82" t="s">
        <v>58</v>
      </c>
      <c r="E209" s="110">
        <v>17.4</v>
      </c>
      <c r="F209" s="108">
        <v>0.23</v>
      </c>
      <c r="G209" s="128">
        <f t="shared" si="2"/>
        <v>21.401999999999997</v>
      </c>
      <c r="H209" s="63"/>
      <c r="I209" s="62"/>
      <c r="J209" s="65"/>
    </row>
    <row r="210" spans="1:10" ht="15.75">
      <c r="A210" s="61"/>
      <c r="B210" s="107">
        <v>209</v>
      </c>
      <c r="C210" s="88" t="s">
        <v>63</v>
      </c>
      <c r="D210" s="82" t="s">
        <v>58</v>
      </c>
      <c r="E210" s="110">
        <v>19.2</v>
      </c>
      <c r="F210" s="108">
        <v>0.23</v>
      </c>
      <c r="G210" s="128">
        <f t="shared" si="2"/>
        <v>23.616</v>
      </c>
      <c r="H210" s="63"/>
      <c r="I210" s="62"/>
      <c r="J210" s="65"/>
    </row>
    <row r="211" spans="1:10" ht="15.75">
      <c r="A211" s="61"/>
      <c r="B211" s="107">
        <v>210</v>
      </c>
      <c r="C211" s="88" t="s">
        <v>65</v>
      </c>
      <c r="D211" s="82" t="s">
        <v>58</v>
      </c>
      <c r="E211" s="110">
        <v>15.6</v>
      </c>
      <c r="F211" s="108">
        <v>0.23</v>
      </c>
      <c r="G211" s="128">
        <f t="shared" si="2"/>
        <v>19.188</v>
      </c>
      <c r="H211" s="63"/>
      <c r="I211" s="62"/>
      <c r="J211" s="65"/>
    </row>
    <row r="212" spans="1:10" ht="15.75">
      <c r="A212" s="61"/>
      <c r="B212" s="107">
        <v>211</v>
      </c>
      <c r="C212" s="88" t="s">
        <v>397</v>
      </c>
      <c r="D212" s="82" t="s">
        <v>58</v>
      </c>
      <c r="E212" s="110">
        <v>19.2</v>
      </c>
      <c r="F212" s="108">
        <v>0.23</v>
      </c>
      <c r="G212" s="128">
        <f t="shared" si="2"/>
        <v>23.616</v>
      </c>
      <c r="H212" s="63"/>
      <c r="I212" s="62"/>
      <c r="J212" s="65"/>
    </row>
    <row r="213" spans="1:10" ht="15.75">
      <c r="A213" s="61"/>
      <c r="B213" s="107">
        <v>212</v>
      </c>
      <c r="C213" s="88" t="s">
        <v>86</v>
      </c>
      <c r="D213" s="82" t="s">
        <v>58</v>
      </c>
      <c r="E213" s="110">
        <v>27.6</v>
      </c>
      <c r="F213" s="108">
        <v>0.23</v>
      </c>
      <c r="G213" s="128">
        <f t="shared" si="2"/>
        <v>33.948</v>
      </c>
      <c r="H213" s="63"/>
      <c r="I213" s="62"/>
      <c r="J213" s="65"/>
    </row>
    <row r="214" spans="1:10" ht="15.75">
      <c r="A214" s="61"/>
      <c r="B214" s="107">
        <v>213</v>
      </c>
      <c r="C214" s="88" t="s">
        <v>64</v>
      </c>
      <c r="D214" s="82" t="s">
        <v>58</v>
      </c>
      <c r="E214" s="110">
        <v>15.6</v>
      </c>
      <c r="F214" s="108">
        <v>0.23</v>
      </c>
      <c r="G214" s="128">
        <f t="shared" si="2"/>
        <v>19.188</v>
      </c>
      <c r="H214" s="63"/>
      <c r="I214" s="62"/>
      <c r="J214" s="65"/>
    </row>
    <row r="215" spans="1:10" ht="15.75">
      <c r="A215" s="61"/>
      <c r="B215" s="107">
        <v>214</v>
      </c>
      <c r="C215" s="88" t="s">
        <v>66</v>
      </c>
      <c r="D215" s="82" t="s">
        <v>58</v>
      </c>
      <c r="E215" s="110">
        <v>19.2</v>
      </c>
      <c r="F215" s="108">
        <v>0.23</v>
      </c>
      <c r="G215" s="128">
        <f t="shared" si="2"/>
        <v>23.616</v>
      </c>
      <c r="H215" s="63"/>
      <c r="I215" s="62"/>
      <c r="J215" s="65"/>
    </row>
    <row r="216" spans="1:10" ht="15.75">
      <c r="A216" s="61"/>
      <c r="B216" s="107">
        <v>215</v>
      </c>
      <c r="C216" s="88" t="s">
        <v>85</v>
      </c>
      <c r="D216" s="82" t="s">
        <v>58</v>
      </c>
      <c r="E216" s="110">
        <v>27.6</v>
      </c>
      <c r="F216" s="108">
        <v>0.23</v>
      </c>
      <c r="G216" s="128">
        <f t="shared" si="2"/>
        <v>33.948</v>
      </c>
      <c r="H216" s="63"/>
      <c r="I216" s="62"/>
      <c r="J216" s="65"/>
    </row>
    <row r="217" spans="1:10" ht="15.75">
      <c r="A217" s="61"/>
      <c r="B217" s="107">
        <v>216</v>
      </c>
      <c r="C217" s="88" t="s">
        <v>75</v>
      </c>
      <c r="D217" s="82" t="s">
        <v>57</v>
      </c>
      <c r="E217" s="110">
        <v>6.44</v>
      </c>
      <c r="F217" s="108">
        <v>0.23</v>
      </c>
      <c r="G217" s="128">
        <f t="shared" si="2"/>
        <v>7.921200000000001</v>
      </c>
      <c r="H217" s="63"/>
      <c r="I217" s="62"/>
      <c r="J217" s="65"/>
    </row>
    <row r="218" spans="1:10" ht="15.75">
      <c r="A218" s="61"/>
      <c r="B218" s="107">
        <v>217</v>
      </c>
      <c r="C218" s="88" t="s">
        <v>214</v>
      </c>
      <c r="D218" s="82" t="s">
        <v>57</v>
      </c>
      <c r="E218" s="110">
        <v>2.94</v>
      </c>
      <c r="F218" s="108">
        <v>0.23</v>
      </c>
      <c r="G218" s="128">
        <f t="shared" si="2"/>
        <v>3.6162</v>
      </c>
      <c r="H218" s="63"/>
      <c r="I218" s="62"/>
      <c r="J218" s="65"/>
    </row>
    <row r="219" spans="1:10" ht="15.75">
      <c r="A219" s="61"/>
      <c r="B219" s="107">
        <v>218</v>
      </c>
      <c r="C219" s="88" t="s">
        <v>215</v>
      </c>
      <c r="D219" s="82" t="s">
        <v>57</v>
      </c>
      <c r="E219" s="110">
        <v>14.56</v>
      </c>
      <c r="F219" s="108">
        <v>0.23</v>
      </c>
      <c r="G219" s="128">
        <f t="shared" si="2"/>
        <v>17.9088</v>
      </c>
      <c r="H219" s="63"/>
      <c r="I219" s="62"/>
      <c r="J219" s="65"/>
    </row>
    <row r="220" spans="1:10" ht="15.75">
      <c r="A220" s="61"/>
      <c r="B220" s="107">
        <v>219</v>
      </c>
      <c r="C220" s="88" t="s">
        <v>216</v>
      </c>
      <c r="D220" s="82" t="s">
        <v>57</v>
      </c>
      <c r="E220" s="110">
        <v>10.2</v>
      </c>
      <c r="F220" s="108">
        <v>0.23</v>
      </c>
      <c r="G220" s="128">
        <f t="shared" si="2"/>
        <v>12.546</v>
      </c>
      <c r="H220" s="63"/>
      <c r="I220" s="62"/>
      <c r="J220" s="65"/>
    </row>
    <row r="221" spans="1:10" ht="15.75">
      <c r="A221" s="61"/>
      <c r="B221" s="107">
        <v>220</v>
      </c>
      <c r="C221" s="88" t="s">
        <v>217</v>
      </c>
      <c r="D221" s="82" t="s">
        <v>57</v>
      </c>
      <c r="E221" s="110">
        <v>10.2</v>
      </c>
      <c r="F221" s="108">
        <v>0.23</v>
      </c>
      <c r="G221" s="128">
        <f aca="true" t="shared" si="3" ref="G221:G284">E221*1.23</f>
        <v>12.546</v>
      </c>
      <c r="H221" s="63"/>
      <c r="I221" s="62"/>
      <c r="J221" s="65"/>
    </row>
    <row r="222" spans="1:10" ht="15.75">
      <c r="A222" s="61"/>
      <c r="B222" s="107">
        <v>221</v>
      </c>
      <c r="C222" s="88" t="s">
        <v>218</v>
      </c>
      <c r="D222" s="82" t="s">
        <v>57</v>
      </c>
      <c r="E222" s="110">
        <v>1.98</v>
      </c>
      <c r="F222" s="108">
        <v>0.23</v>
      </c>
      <c r="G222" s="128">
        <f t="shared" si="3"/>
        <v>2.4354</v>
      </c>
      <c r="H222" s="63"/>
      <c r="I222" s="62"/>
      <c r="J222" s="65"/>
    </row>
    <row r="223" spans="1:10" ht="15.75">
      <c r="A223" s="61"/>
      <c r="B223" s="107">
        <v>222</v>
      </c>
      <c r="C223" s="88" t="s">
        <v>219</v>
      </c>
      <c r="D223" s="82" t="s">
        <v>57</v>
      </c>
      <c r="E223" s="110">
        <v>1.98</v>
      </c>
      <c r="F223" s="108">
        <v>0.23</v>
      </c>
      <c r="G223" s="128">
        <f t="shared" si="3"/>
        <v>2.4354</v>
      </c>
      <c r="H223" s="63"/>
      <c r="I223" s="62"/>
      <c r="J223" s="65"/>
    </row>
    <row r="224" spans="1:10" ht="15.75">
      <c r="A224" s="61"/>
      <c r="B224" s="107">
        <v>223</v>
      </c>
      <c r="C224" s="88" t="s">
        <v>220</v>
      </c>
      <c r="D224" s="82" t="s">
        <v>57</v>
      </c>
      <c r="E224" s="110">
        <v>1.98</v>
      </c>
      <c r="F224" s="108">
        <v>0.23</v>
      </c>
      <c r="G224" s="128">
        <f t="shared" si="3"/>
        <v>2.4354</v>
      </c>
      <c r="H224" s="63"/>
      <c r="I224" s="62"/>
      <c r="J224" s="65"/>
    </row>
    <row r="225" spans="1:10" ht="15.75">
      <c r="A225" s="61"/>
      <c r="B225" s="107">
        <v>224</v>
      </c>
      <c r="C225" s="87" t="s">
        <v>221</v>
      </c>
      <c r="D225" s="111" t="s">
        <v>57</v>
      </c>
      <c r="E225" s="112">
        <v>9.05</v>
      </c>
      <c r="F225" s="108">
        <v>0.23</v>
      </c>
      <c r="G225" s="128">
        <f t="shared" si="3"/>
        <v>11.1315</v>
      </c>
      <c r="H225" s="63"/>
      <c r="I225" s="62"/>
      <c r="J225" s="65"/>
    </row>
    <row r="226" spans="1:10" ht="15.75">
      <c r="A226" s="61"/>
      <c r="B226" s="107">
        <v>225</v>
      </c>
      <c r="C226" s="87" t="s">
        <v>222</v>
      </c>
      <c r="D226" s="111" t="s">
        <v>57</v>
      </c>
      <c r="E226" s="112">
        <v>9.05</v>
      </c>
      <c r="F226" s="108">
        <v>0.23</v>
      </c>
      <c r="G226" s="128">
        <f t="shared" si="3"/>
        <v>11.1315</v>
      </c>
      <c r="H226" s="63"/>
      <c r="I226" s="62"/>
      <c r="J226" s="65"/>
    </row>
    <row r="227" spans="1:10" ht="15.75">
      <c r="A227" s="61"/>
      <c r="B227" s="107">
        <v>226</v>
      </c>
      <c r="C227" s="87" t="s">
        <v>223</v>
      </c>
      <c r="D227" s="111" t="s">
        <v>57</v>
      </c>
      <c r="E227" s="112">
        <v>9.05</v>
      </c>
      <c r="F227" s="108">
        <v>0.23</v>
      </c>
      <c r="G227" s="128">
        <f t="shared" si="3"/>
        <v>11.1315</v>
      </c>
      <c r="H227" s="63"/>
      <c r="I227" s="62"/>
      <c r="J227" s="65"/>
    </row>
    <row r="228" spans="1:10" ht="15.75">
      <c r="A228" s="61"/>
      <c r="B228" s="107">
        <v>227</v>
      </c>
      <c r="C228" s="87" t="s">
        <v>317</v>
      </c>
      <c r="D228" s="111" t="s">
        <v>57</v>
      </c>
      <c r="E228" s="112">
        <v>13.64</v>
      </c>
      <c r="F228" s="108">
        <v>0.23</v>
      </c>
      <c r="G228" s="128">
        <f t="shared" si="3"/>
        <v>16.7772</v>
      </c>
      <c r="H228" s="63"/>
      <c r="I228" s="62"/>
      <c r="J228" s="65"/>
    </row>
    <row r="229" spans="1:10" ht="15.75">
      <c r="A229" s="61"/>
      <c r="B229" s="107">
        <v>228</v>
      </c>
      <c r="C229" s="88" t="s">
        <v>318</v>
      </c>
      <c r="D229" s="82" t="s">
        <v>57</v>
      </c>
      <c r="E229" s="112">
        <v>13.64</v>
      </c>
      <c r="F229" s="108">
        <v>0.23</v>
      </c>
      <c r="G229" s="128">
        <f t="shared" si="3"/>
        <v>16.7772</v>
      </c>
      <c r="H229" s="63"/>
      <c r="I229" s="62"/>
      <c r="J229" s="65"/>
    </row>
    <row r="230" spans="1:10" ht="15.75">
      <c r="A230" s="61"/>
      <c r="B230" s="107">
        <v>229</v>
      </c>
      <c r="C230" s="88" t="s">
        <v>319</v>
      </c>
      <c r="D230" s="82" t="s">
        <v>57</v>
      </c>
      <c r="E230" s="112">
        <v>13.64</v>
      </c>
      <c r="F230" s="108">
        <v>0.23</v>
      </c>
      <c r="G230" s="128">
        <f t="shared" si="3"/>
        <v>16.7772</v>
      </c>
      <c r="H230" s="63"/>
      <c r="I230" s="62"/>
      <c r="J230" s="65"/>
    </row>
    <row r="231" spans="1:10" ht="15.75">
      <c r="A231" s="61"/>
      <c r="B231" s="107">
        <v>230</v>
      </c>
      <c r="C231" s="88" t="s">
        <v>73</v>
      </c>
      <c r="D231" s="82" t="s">
        <v>57</v>
      </c>
      <c r="E231" s="110">
        <v>2.28</v>
      </c>
      <c r="F231" s="108">
        <v>0.23</v>
      </c>
      <c r="G231" s="128">
        <f t="shared" si="3"/>
        <v>2.8044</v>
      </c>
      <c r="H231" s="63"/>
      <c r="I231" s="62"/>
      <c r="J231" s="65"/>
    </row>
    <row r="232" spans="1:10" ht="15.75">
      <c r="A232" s="61"/>
      <c r="B232" s="107">
        <v>231</v>
      </c>
      <c r="C232" s="88" t="s">
        <v>224</v>
      </c>
      <c r="D232" s="82" t="s">
        <v>57</v>
      </c>
      <c r="E232" s="110">
        <v>3.96</v>
      </c>
      <c r="F232" s="108">
        <v>0.23</v>
      </c>
      <c r="G232" s="128">
        <f t="shared" si="3"/>
        <v>4.8708</v>
      </c>
      <c r="H232" s="63"/>
      <c r="I232" s="62"/>
      <c r="J232" s="65"/>
    </row>
    <row r="233" spans="1:10" ht="15.75">
      <c r="A233" s="61"/>
      <c r="B233" s="107">
        <v>232</v>
      </c>
      <c r="C233" s="88" t="s">
        <v>225</v>
      </c>
      <c r="D233" s="82" t="s">
        <v>58</v>
      </c>
      <c r="E233" s="110">
        <v>5.54</v>
      </c>
      <c r="F233" s="108">
        <v>0.23</v>
      </c>
      <c r="G233" s="128">
        <f t="shared" si="3"/>
        <v>6.8142</v>
      </c>
      <c r="H233" s="63"/>
      <c r="I233" s="62"/>
      <c r="J233" s="65"/>
    </row>
    <row r="234" spans="1:10" ht="15.75">
      <c r="A234" s="61"/>
      <c r="B234" s="107">
        <v>233</v>
      </c>
      <c r="C234" s="88" t="s">
        <v>226</v>
      </c>
      <c r="D234" s="82" t="s">
        <v>58</v>
      </c>
      <c r="E234" s="110">
        <v>12.24</v>
      </c>
      <c r="F234" s="108">
        <v>0.23</v>
      </c>
      <c r="G234" s="128">
        <f t="shared" si="3"/>
        <v>15.0552</v>
      </c>
      <c r="H234" s="63"/>
      <c r="I234" s="62"/>
      <c r="J234" s="65"/>
    </row>
    <row r="235" spans="1:10" ht="15.75">
      <c r="A235" s="61"/>
      <c r="B235" s="107">
        <v>234</v>
      </c>
      <c r="C235" s="88" t="s">
        <v>227</v>
      </c>
      <c r="D235" s="82" t="s">
        <v>58</v>
      </c>
      <c r="E235" s="110">
        <v>3.72</v>
      </c>
      <c r="F235" s="108">
        <v>0.23</v>
      </c>
      <c r="G235" s="128">
        <f t="shared" si="3"/>
        <v>4.5756000000000006</v>
      </c>
      <c r="H235" s="63"/>
      <c r="I235" s="62"/>
      <c r="J235" s="65"/>
    </row>
    <row r="236" spans="1:10" ht="15.75">
      <c r="A236" s="61"/>
      <c r="B236" s="107">
        <v>235</v>
      </c>
      <c r="C236" s="88" t="s">
        <v>228</v>
      </c>
      <c r="D236" s="82" t="s">
        <v>58</v>
      </c>
      <c r="E236" s="110">
        <v>9.97</v>
      </c>
      <c r="F236" s="108">
        <v>0.23</v>
      </c>
      <c r="G236" s="128">
        <f t="shared" si="3"/>
        <v>12.263100000000001</v>
      </c>
      <c r="H236" s="63"/>
      <c r="I236" s="62"/>
      <c r="J236" s="65"/>
    </row>
    <row r="237" spans="1:10" ht="15.75">
      <c r="A237" s="61"/>
      <c r="B237" s="107">
        <v>236</v>
      </c>
      <c r="C237" s="88" t="s">
        <v>229</v>
      </c>
      <c r="D237" s="82" t="s">
        <v>58</v>
      </c>
      <c r="E237" s="110">
        <v>2.52</v>
      </c>
      <c r="F237" s="108">
        <v>0.23</v>
      </c>
      <c r="G237" s="128">
        <f t="shared" si="3"/>
        <v>3.0996</v>
      </c>
      <c r="H237" s="63"/>
      <c r="I237" s="62"/>
      <c r="J237" s="65"/>
    </row>
    <row r="238" spans="1:10" ht="15.75">
      <c r="A238" s="61"/>
      <c r="B238" s="107">
        <v>237</v>
      </c>
      <c r="C238" s="88" t="s">
        <v>230</v>
      </c>
      <c r="D238" s="82" t="s">
        <v>57</v>
      </c>
      <c r="E238" s="110">
        <v>7.08</v>
      </c>
      <c r="F238" s="108">
        <v>0.23</v>
      </c>
      <c r="G238" s="128">
        <f t="shared" si="3"/>
        <v>8.7084</v>
      </c>
      <c r="H238" s="63"/>
      <c r="I238" s="62"/>
      <c r="J238" s="65"/>
    </row>
    <row r="239" spans="1:10" ht="15.75">
      <c r="A239" s="61"/>
      <c r="B239" s="107">
        <v>238</v>
      </c>
      <c r="C239" s="88" t="s">
        <v>94</v>
      </c>
      <c r="D239" s="82" t="s">
        <v>57</v>
      </c>
      <c r="E239" s="110">
        <v>2.36</v>
      </c>
      <c r="F239" s="108">
        <v>0.23</v>
      </c>
      <c r="G239" s="128">
        <f t="shared" si="3"/>
        <v>2.9027999999999996</v>
      </c>
      <c r="H239" s="63"/>
      <c r="I239" s="62"/>
      <c r="J239" s="65"/>
    </row>
    <row r="240" spans="1:10" ht="15.75">
      <c r="A240" s="61"/>
      <c r="B240" s="107">
        <v>239</v>
      </c>
      <c r="C240" s="88" t="s">
        <v>231</v>
      </c>
      <c r="D240" s="82" t="s">
        <v>57</v>
      </c>
      <c r="E240" s="110">
        <v>0.72</v>
      </c>
      <c r="F240" s="108">
        <v>0.23</v>
      </c>
      <c r="G240" s="128">
        <f t="shared" si="3"/>
        <v>0.8855999999999999</v>
      </c>
      <c r="H240" s="63"/>
      <c r="I240" s="62"/>
      <c r="J240" s="65"/>
    </row>
    <row r="241" spans="1:10" ht="15.75">
      <c r="A241" s="61"/>
      <c r="B241" s="107">
        <v>240</v>
      </c>
      <c r="C241" s="88" t="s">
        <v>67</v>
      </c>
      <c r="D241" s="82" t="s">
        <v>58</v>
      </c>
      <c r="E241" s="110">
        <v>3.6</v>
      </c>
      <c r="F241" s="108">
        <v>0.23</v>
      </c>
      <c r="G241" s="128">
        <f t="shared" si="3"/>
        <v>4.428</v>
      </c>
      <c r="H241" s="63"/>
      <c r="I241" s="62"/>
      <c r="J241" s="65"/>
    </row>
    <row r="242" spans="1:10" ht="30">
      <c r="A242" s="61"/>
      <c r="B242" s="107">
        <v>241</v>
      </c>
      <c r="C242" s="88" t="s">
        <v>232</v>
      </c>
      <c r="D242" s="82" t="s">
        <v>57</v>
      </c>
      <c r="E242" s="110">
        <v>1.56</v>
      </c>
      <c r="F242" s="108">
        <v>0.23</v>
      </c>
      <c r="G242" s="128">
        <f t="shared" si="3"/>
        <v>1.9188</v>
      </c>
      <c r="H242" s="63"/>
      <c r="I242" s="62"/>
      <c r="J242" s="65"/>
    </row>
    <row r="243" spans="1:10" ht="30">
      <c r="A243" s="61"/>
      <c r="B243" s="107">
        <v>242</v>
      </c>
      <c r="C243" s="88" t="s">
        <v>233</v>
      </c>
      <c r="D243" s="82" t="s">
        <v>57</v>
      </c>
      <c r="E243" s="110">
        <v>3.16</v>
      </c>
      <c r="F243" s="108">
        <v>0.23</v>
      </c>
      <c r="G243" s="128">
        <f t="shared" si="3"/>
        <v>3.8868</v>
      </c>
      <c r="H243" s="63"/>
      <c r="I243" s="62"/>
      <c r="J243" s="65"/>
    </row>
    <row r="244" spans="1:10" ht="30">
      <c r="A244" s="61"/>
      <c r="B244" s="107">
        <v>243</v>
      </c>
      <c r="C244" s="87" t="s">
        <v>234</v>
      </c>
      <c r="D244" s="111" t="s">
        <v>57</v>
      </c>
      <c r="E244" s="112">
        <v>6.37</v>
      </c>
      <c r="F244" s="108">
        <v>0.23</v>
      </c>
      <c r="G244" s="128">
        <f t="shared" si="3"/>
        <v>7.8351</v>
      </c>
      <c r="H244" s="63"/>
      <c r="I244" s="62"/>
      <c r="J244" s="65"/>
    </row>
    <row r="245" spans="1:10" ht="15.75">
      <c r="A245" s="61"/>
      <c r="B245" s="107">
        <v>244</v>
      </c>
      <c r="C245" s="88" t="s">
        <v>72</v>
      </c>
      <c r="D245" s="82" t="s">
        <v>58</v>
      </c>
      <c r="E245" s="110">
        <v>8.28</v>
      </c>
      <c r="F245" s="108">
        <v>0.23</v>
      </c>
      <c r="G245" s="128">
        <f t="shared" si="3"/>
        <v>10.184399999999998</v>
      </c>
      <c r="H245" s="63"/>
      <c r="I245" s="62"/>
      <c r="J245" s="65"/>
    </row>
    <row r="246" spans="1:10" ht="15.75">
      <c r="A246" s="61"/>
      <c r="B246" s="107">
        <v>245</v>
      </c>
      <c r="C246" s="88" t="s">
        <v>68</v>
      </c>
      <c r="D246" s="82" t="s">
        <v>57</v>
      </c>
      <c r="E246" s="110">
        <v>1.14</v>
      </c>
      <c r="F246" s="108">
        <v>0.23</v>
      </c>
      <c r="G246" s="128">
        <f t="shared" si="3"/>
        <v>1.4022</v>
      </c>
      <c r="H246" s="63"/>
      <c r="I246" s="62"/>
      <c r="J246" s="65"/>
    </row>
    <row r="247" spans="1:10" ht="15.75">
      <c r="A247" s="61"/>
      <c r="B247" s="107">
        <v>246</v>
      </c>
      <c r="C247" s="88" t="s">
        <v>235</v>
      </c>
      <c r="D247" s="82" t="s">
        <v>57</v>
      </c>
      <c r="E247" s="110">
        <v>4.44</v>
      </c>
      <c r="F247" s="108">
        <v>0.23</v>
      </c>
      <c r="G247" s="128">
        <f t="shared" si="3"/>
        <v>5.461200000000001</v>
      </c>
      <c r="H247" s="63"/>
      <c r="I247" s="62"/>
      <c r="J247" s="65"/>
    </row>
    <row r="248" spans="1:10" ht="15.75">
      <c r="A248" s="61"/>
      <c r="B248" s="107">
        <v>247</v>
      </c>
      <c r="C248" s="88" t="s">
        <v>236</v>
      </c>
      <c r="D248" s="82" t="s">
        <v>57</v>
      </c>
      <c r="E248" s="110">
        <v>4.44</v>
      </c>
      <c r="F248" s="108">
        <v>0.23</v>
      </c>
      <c r="G248" s="128">
        <f t="shared" si="3"/>
        <v>5.461200000000001</v>
      </c>
      <c r="H248" s="63"/>
      <c r="I248" s="62"/>
      <c r="J248" s="65"/>
    </row>
    <row r="249" spans="1:10" ht="15.75">
      <c r="A249" s="61"/>
      <c r="B249" s="107">
        <v>248</v>
      </c>
      <c r="C249" s="88" t="s">
        <v>237</v>
      </c>
      <c r="D249" s="82" t="s">
        <v>57</v>
      </c>
      <c r="E249" s="110">
        <v>4.44</v>
      </c>
      <c r="F249" s="108">
        <v>0.23</v>
      </c>
      <c r="G249" s="128">
        <f t="shared" si="3"/>
        <v>5.461200000000001</v>
      </c>
      <c r="H249" s="63"/>
      <c r="I249" s="62"/>
      <c r="J249" s="65"/>
    </row>
    <row r="250" spans="1:10" ht="15.75">
      <c r="A250" s="61"/>
      <c r="B250" s="107">
        <v>249</v>
      </c>
      <c r="C250" s="88" t="s">
        <v>238</v>
      </c>
      <c r="D250" s="82" t="s">
        <v>57</v>
      </c>
      <c r="E250" s="110">
        <v>4.44</v>
      </c>
      <c r="F250" s="108">
        <v>0.23</v>
      </c>
      <c r="G250" s="128">
        <f t="shared" si="3"/>
        <v>5.461200000000001</v>
      </c>
      <c r="H250" s="63"/>
      <c r="I250" s="62"/>
      <c r="J250" s="65"/>
    </row>
    <row r="251" spans="1:10" ht="15.75">
      <c r="A251" s="61"/>
      <c r="B251" s="107">
        <v>250</v>
      </c>
      <c r="C251" s="88" t="s">
        <v>239</v>
      </c>
      <c r="D251" s="82" t="s">
        <v>57</v>
      </c>
      <c r="E251" s="110">
        <v>4.44</v>
      </c>
      <c r="F251" s="108">
        <v>0.23</v>
      </c>
      <c r="G251" s="128">
        <f t="shared" si="3"/>
        <v>5.461200000000001</v>
      </c>
      <c r="H251" s="63"/>
      <c r="I251" s="62"/>
      <c r="J251" s="65"/>
    </row>
    <row r="252" spans="1:10" ht="15.75">
      <c r="A252" s="61"/>
      <c r="B252" s="107">
        <v>251</v>
      </c>
      <c r="C252" s="88" t="s">
        <v>240</v>
      </c>
      <c r="D252" s="82" t="s">
        <v>57</v>
      </c>
      <c r="E252" s="110">
        <v>4.44</v>
      </c>
      <c r="F252" s="108">
        <v>0.23</v>
      </c>
      <c r="G252" s="128">
        <f t="shared" si="3"/>
        <v>5.461200000000001</v>
      </c>
      <c r="H252" s="63"/>
      <c r="I252" s="62"/>
      <c r="J252" s="65"/>
    </row>
    <row r="253" spans="1:10" ht="15.75">
      <c r="A253" s="61"/>
      <c r="B253" s="107">
        <v>252</v>
      </c>
      <c r="C253" s="88" t="s">
        <v>241</v>
      </c>
      <c r="D253" s="79" t="s">
        <v>57</v>
      </c>
      <c r="E253" s="110">
        <v>4.44</v>
      </c>
      <c r="F253" s="129">
        <v>0.23</v>
      </c>
      <c r="G253" s="128">
        <f t="shared" si="3"/>
        <v>5.461200000000001</v>
      </c>
      <c r="H253" s="63"/>
      <c r="I253" s="62"/>
      <c r="J253" s="65"/>
    </row>
    <row r="254" spans="1:10" ht="15.75">
      <c r="A254" s="61"/>
      <c r="B254" s="107">
        <v>253</v>
      </c>
      <c r="C254" s="88" t="s">
        <v>242</v>
      </c>
      <c r="D254" s="79" t="s">
        <v>57</v>
      </c>
      <c r="E254" s="110">
        <v>4.44</v>
      </c>
      <c r="F254" s="129">
        <v>0.23</v>
      </c>
      <c r="G254" s="128">
        <f t="shared" si="3"/>
        <v>5.461200000000001</v>
      </c>
      <c r="H254" s="63"/>
      <c r="I254" s="62"/>
      <c r="J254" s="65"/>
    </row>
    <row r="255" spans="1:10" ht="15.75">
      <c r="A255" s="61"/>
      <c r="B255" s="107">
        <v>254</v>
      </c>
      <c r="C255" s="88" t="s">
        <v>243</v>
      </c>
      <c r="D255" s="79" t="s">
        <v>57</v>
      </c>
      <c r="E255" s="110">
        <v>4.44</v>
      </c>
      <c r="F255" s="129">
        <v>0.23</v>
      </c>
      <c r="G255" s="128">
        <f t="shared" si="3"/>
        <v>5.461200000000001</v>
      </c>
      <c r="H255" s="63"/>
      <c r="I255" s="62"/>
      <c r="J255" s="65"/>
    </row>
    <row r="256" spans="1:10" ht="15.75">
      <c r="A256" s="61"/>
      <c r="B256" s="107">
        <v>255</v>
      </c>
      <c r="C256" s="88" t="s">
        <v>244</v>
      </c>
      <c r="D256" s="79" t="s">
        <v>57</v>
      </c>
      <c r="E256" s="110">
        <v>4.44</v>
      </c>
      <c r="F256" s="129">
        <v>0.23</v>
      </c>
      <c r="G256" s="128">
        <f t="shared" si="3"/>
        <v>5.461200000000001</v>
      </c>
      <c r="H256" s="63"/>
      <c r="I256" s="62"/>
      <c r="J256" s="65"/>
    </row>
    <row r="257" spans="1:10" ht="15.75">
      <c r="A257" s="61"/>
      <c r="B257" s="107">
        <v>256</v>
      </c>
      <c r="C257" s="88" t="s">
        <v>245</v>
      </c>
      <c r="D257" s="79" t="s">
        <v>57</v>
      </c>
      <c r="E257" s="120">
        <v>4.68</v>
      </c>
      <c r="F257" s="129">
        <v>0.23</v>
      </c>
      <c r="G257" s="128">
        <f t="shared" si="3"/>
        <v>5.756399999999999</v>
      </c>
      <c r="H257" s="63"/>
      <c r="I257" s="62"/>
      <c r="J257" s="65"/>
    </row>
    <row r="258" spans="1:10" ht="15.75">
      <c r="A258" s="61"/>
      <c r="B258" s="107">
        <v>257</v>
      </c>
      <c r="C258" s="88" t="s">
        <v>246</v>
      </c>
      <c r="D258" s="79" t="s">
        <v>57</v>
      </c>
      <c r="E258" s="120">
        <v>0.83</v>
      </c>
      <c r="F258" s="129">
        <v>0.23</v>
      </c>
      <c r="G258" s="128">
        <f t="shared" si="3"/>
        <v>1.0209</v>
      </c>
      <c r="H258" s="63"/>
      <c r="I258" s="62"/>
      <c r="J258" s="65"/>
    </row>
    <row r="259" spans="1:10" ht="15.75">
      <c r="A259" s="61"/>
      <c r="B259" s="107">
        <v>258</v>
      </c>
      <c r="C259" s="88" t="s">
        <v>247</v>
      </c>
      <c r="D259" s="79" t="s">
        <v>57</v>
      </c>
      <c r="E259" s="120">
        <v>0.83</v>
      </c>
      <c r="F259" s="129">
        <v>0.23</v>
      </c>
      <c r="G259" s="128">
        <f t="shared" si="3"/>
        <v>1.0209</v>
      </c>
      <c r="H259" s="63"/>
      <c r="I259" s="62"/>
      <c r="J259" s="65"/>
    </row>
    <row r="260" spans="1:10" ht="15.75">
      <c r="A260" s="61"/>
      <c r="B260" s="107">
        <v>259</v>
      </c>
      <c r="C260" s="88" t="s">
        <v>248</v>
      </c>
      <c r="D260" s="79" t="s">
        <v>57</v>
      </c>
      <c r="E260" s="120">
        <v>0.83</v>
      </c>
      <c r="F260" s="129">
        <v>0.23</v>
      </c>
      <c r="G260" s="128">
        <f t="shared" si="3"/>
        <v>1.0209</v>
      </c>
      <c r="H260" s="63"/>
      <c r="I260" s="62"/>
      <c r="J260" s="65"/>
    </row>
    <row r="261" spans="1:10" ht="15.75">
      <c r="A261" s="61"/>
      <c r="B261" s="107">
        <v>260</v>
      </c>
      <c r="C261" s="88" t="s">
        <v>249</v>
      </c>
      <c r="D261" s="79" t="s">
        <v>57</v>
      </c>
      <c r="E261" s="120">
        <v>0.83</v>
      </c>
      <c r="F261" s="129">
        <v>0.23</v>
      </c>
      <c r="G261" s="128">
        <f t="shared" si="3"/>
        <v>1.0209</v>
      </c>
      <c r="H261" s="63"/>
      <c r="I261" s="62"/>
      <c r="J261" s="65"/>
    </row>
    <row r="262" spans="1:10" ht="15.75">
      <c r="A262" s="61"/>
      <c r="B262" s="107">
        <v>261</v>
      </c>
      <c r="C262" s="88" t="s">
        <v>250</v>
      </c>
      <c r="D262" s="79" t="s">
        <v>57</v>
      </c>
      <c r="E262" s="120">
        <v>0.83</v>
      </c>
      <c r="F262" s="129">
        <v>0.23</v>
      </c>
      <c r="G262" s="128">
        <f t="shared" si="3"/>
        <v>1.0209</v>
      </c>
      <c r="H262" s="63"/>
      <c r="I262" s="62"/>
      <c r="J262" s="65"/>
    </row>
    <row r="263" spans="1:10" ht="15.75">
      <c r="A263" s="61"/>
      <c r="B263" s="107">
        <v>262</v>
      </c>
      <c r="C263" s="88" t="s">
        <v>251</v>
      </c>
      <c r="D263" s="79" t="s">
        <v>57</v>
      </c>
      <c r="E263" s="120">
        <v>0.83</v>
      </c>
      <c r="F263" s="129">
        <v>0.23</v>
      </c>
      <c r="G263" s="128">
        <f t="shared" si="3"/>
        <v>1.0209</v>
      </c>
      <c r="H263" s="63"/>
      <c r="I263" s="62"/>
      <c r="J263" s="65"/>
    </row>
    <row r="264" spans="1:10" ht="15.75">
      <c r="A264" s="61"/>
      <c r="B264" s="107">
        <v>263</v>
      </c>
      <c r="C264" s="88" t="s">
        <v>252</v>
      </c>
      <c r="D264" s="79" t="s">
        <v>57</v>
      </c>
      <c r="E264" s="120">
        <v>0.83</v>
      </c>
      <c r="F264" s="129">
        <v>0.23</v>
      </c>
      <c r="G264" s="128">
        <f t="shared" si="3"/>
        <v>1.0209</v>
      </c>
      <c r="H264" s="63"/>
      <c r="I264" s="62"/>
      <c r="J264" s="65"/>
    </row>
    <row r="265" spans="1:10" ht="15.75">
      <c r="A265" s="61"/>
      <c r="B265" s="107">
        <v>264</v>
      </c>
      <c r="C265" s="88" t="s">
        <v>253</v>
      </c>
      <c r="D265" s="79" t="s">
        <v>57</v>
      </c>
      <c r="E265" s="120">
        <v>0.83</v>
      </c>
      <c r="F265" s="129">
        <v>0.23</v>
      </c>
      <c r="G265" s="128">
        <f t="shared" si="3"/>
        <v>1.0209</v>
      </c>
      <c r="H265" s="63"/>
      <c r="I265" s="62"/>
      <c r="J265" s="65"/>
    </row>
    <row r="266" spans="1:10" ht="15.75">
      <c r="A266" s="61"/>
      <c r="B266" s="107">
        <v>265</v>
      </c>
      <c r="C266" s="91" t="s">
        <v>254</v>
      </c>
      <c r="D266" s="80" t="s">
        <v>57</v>
      </c>
      <c r="E266" s="120">
        <v>0.58</v>
      </c>
      <c r="F266" s="129">
        <v>0.23</v>
      </c>
      <c r="G266" s="128">
        <f t="shared" si="3"/>
        <v>0.7133999999999999</v>
      </c>
      <c r="H266" s="63"/>
      <c r="I266" s="62"/>
      <c r="J266" s="65"/>
    </row>
    <row r="267" spans="1:10" ht="15.75">
      <c r="A267" s="61"/>
      <c r="B267" s="107">
        <v>266</v>
      </c>
      <c r="C267" s="91" t="s">
        <v>255</v>
      </c>
      <c r="D267" s="80" t="s">
        <v>57</v>
      </c>
      <c r="E267" s="120">
        <v>0.78</v>
      </c>
      <c r="F267" s="129">
        <v>0.23</v>
      </c>
      <c r="G267" s="128">
        <f t="shared" si="3"/>
        <v>0.9594</v>
      </c>
      <c r="H267" s="63"/>
      <c r="I267" s="62"/>
      <c r="J267" s="65"/>
    </row>
    <row r="268" spans="1:10" ht="15.75">
      <c r="A268" s="61"/>
      <c r="B268" s="107">
        <v>267</v>
      </c>
      <c r="C268" s="91" t="s">
        <v>256</v>
      </c>
      <c r="D268" s="80" t="s">
        <v>57</v>
      </c>
      <c r="E268" s="120">
        <v>6.86</v>
      </c>
      <c r="F268" s="129">
        <v>0.23</v>
      </c>
      <c r="G268" s="128">
        <f t="shared" si="3"/>
        <v>8.437800000000001</v>
      </c>
      <c r="H268" s="63"/>
      <c r="I268" s="62"/>
      <c r="J268" s="65"/>
    </row>
    <row r="269" spans="1:10" ht="15.75">
      <c r="A269" s="61"/>
      <c r="B269" s="107">
        <v>268</v>
      </c>
      <c r="C269" s="91" t="s">
        <v>257</v>
      </c>
      <c r="D269" s="80" t="s">
        <v>57</v>
      </c>
      <c r="E269" s="120">
        <v>4.67</v>
      </c>
      <c r="F269" s="129">
        <v>0.23</v>
      </c>
      <c r="G269" s="128">
        <f t="shared" si="3"/>
        <v>5.7440999999999995</v>
      </c>
      <c r="H269" s="63"/>
      <c r="I269" s="62"/>
      <c r="J269" s="65"/>
    </row>
    <row r="270" spans="1:10" ht="15.75">
      <c r="A270" s="61"/>
      <c r="B270" s="107">
        <v>269</v>
      </c>
      <c r="C270" s="92" t="s">
        <v>258</v>
      </c>
      <c r="D270" s="81" t="s">
        <v>57</v>
      </c>
      <c r="E270" s="121">
        <v>8.86</v>
      </c>
      <c r="F270" s="129">
        <v>0.23</v>
      </c>
      <c r="G270" s="128">
        <f t="shared" si="3"/>
        <v>10.897799999999998</v>
      </c>
      <c r="H270" s="63"/>
      <c r="I270" s="62"/>
      <c r="J270" s="65"/>
    </row>
    <row r="271" spans="1:10" ht="15.75">
      <c r="A271" s="82"/>
      <c r="B271" s="107">
        <v>270</v>
      </c>
      <c r="C271" s="91" t="s">
        <v>259</v>
      </c>
      <c r="D271" s="80" t="s">
        <v>58</v>
      </c>
      <c r="E271" s="120">
        <v>2.02</v>
      </c>
      <c r="F271" s="129">
        <v>0.23</v>
      </c>
      <c r="G271" s="128">
        <f t="shared" si="3"/>
        <v>2.4846</v>
      </c>
      <c r="H271" s="63"/>
      <c r="I271" s="62"/>
      <c r="J271" s="65"/>
    </row>
    <row r="272" spans="1:10" ht="15.75">
      <c r="A272" s="83"/>
      <c r="B272" s="107">
        <v>271</v>
      </c>
      <c r="C272" s="85" t="s">
        <v>260</v>
      </c>
      <c r="D272" s="80" t="s">
        <v>58</v>
      </c>
      <c r="E272" s="120">
        <v>2.48</v>
      </c>
      <c r="F272" s="129">
        <v>0.23</v>
      </c>
      <c r="G272" s="128">
        <f t="shared" si="3"/>
        <v>3.0504</v>
      </c>
      <c r="H272" s="63"/>
      <c r="I272" s="62"/>
      <c r="J272" s="65"/>
    </row>
    <row r="273" spans="1:7" ht="15.75">
      <c r="A273" s="83"/>
      <c r="B273" s="107">
        <v>272</v>
      </c>
      <c r="C273" s="85" t="s">
        <v>69</v>
      </c>
      <c r="D273" s="80" t="s">
        <v>58</v>
      </c>
      <c r="E273" s="120">
        <v>0.83</v>
      </c>
      <c r="F273" s="129">
        <v>0.23</v>
      </c>
      <c r="G273" s="128">
        <f t="shared" si="3"/>
        <v>1.0209</v>
      </c>
    </row>
    <row r="274" spans="1:7" ht="15.75">
      <c r="A274" s="83"/>
      <c r="B274" s="107">
        <v>273</v>
      </c>
      <c r="C274" s="85" t="s">
        <v>261</v>
      </c>
      <c r="D274" s="80" t="s">
        <v>57</v>
      </c>
      <c r="E274" s="120">
        <v>6</v>
      </c>
      <c r="F274" s="129">
        <v>0.23</v>
      </c>
      <c r="G274" s="128">
        <f t="shared" si="3"/>
        <v>7.38</v>
      </c>
    </row>
    <row r="275" spans="1:7" ht="15.75">
      <c r="A275" s="82"/>
      <c r="B275" s="107">
        <v>274</v>
      </c>
      <c r="C275" s="85" t="s">
        <v>262</v>
      </c>
      <c r="D275" s="80" t="s">
        <v>57</v>
      </c>
      <c r="E275" s="120">
        <v>1.66</v>
      </c>
      <c r="F275" s="129">
        <v>0.23</v>
      </c>
      <c r="G275" s="128">
        <f t="shared" si="3"/>
        <v>2.0418</v>
      </c>
    </row>
    <row r="276" spans="1:10" ht="15.75">
      <c r="A276" s="83"/>
      <c r="B276" s="107">
        <v>275</v>
      </c>
      <c r="C276" s="85" t="s">
        <v>263</v>
      </c>
      <c r="D276" s="80" t="s">
        <v>57</v>
      </c>
      <c r="E276" s="120">
        <v>7.28</v>
      </c>
      <c r="F276" s="129">
        <v>0.23</v>
      </c>
      <c r="G276" s="128">
        <f t="shared" si="3"/>
        <v>8.9544</v>
      </c>
      <c r="H276" s="63"/>
      <c r="I276" s="62"/>
      <c r="J276" s="65"/>
    </row>
    <row r="277" spans="1:10" ht="15.75">
      <c r="A277" s="82"/>
      <c r="B277" s="107">
        <v>276</v>
      </c>
      <c r="C277" s="85" t="s">
        <v>322</v>
      </c>
      <c r="D277" s="81" t="s">
        <v>57</v>
      </c>
      <c r="E277" s="121">
        <v>38.1</v>
      </c>
      <c r="F277" s="129">
        <v>0.23</v>
      </c>
      <c r="G277" s="128">
        <f t="shared" si="3"/>
        <v>46.863</v>
      </c>
      <c r="H277" s="63"/>
      <c r="I277" s="62"/>
      <c r="J277" s="65"/>
    </row>
    <row r="278" spans="1:10" ht="15.75">
      <c r="A278" s="83"/>
      <c r="B278" s="107">
        <v>277</v>
      </c>
      <c r="C278" s="85" t="s">
        <v>264</v>
      </c>
      <c r="D278" s="80" t="s">
        <v>57</v>
      </c>
      <c r="E278" s="120">
        <v>158.62</v>
      </c>
      <c r="F278" s="129">
        <v>0.23</v>
      </c>
      <c r="G278" s="128">
        <f t="shared" si="3"/>
        <v>195.1026</v>
      </c>
      <c r="H278" s="63"/>
      <c r="I278" s="62"/>
      <c r="J278" s="65"/>
    </row>
    <row r="279" spans="1:10" ht="15.75">
      <c r="A279" s="82"/>
      <c r="B279" s="107">
        <v>278</v>
      </c>
      <c r="C279" s="85" t="s">
        <v>265</v>
      </c>
      <c r="D279" s="80" t="s">
        <v>57</v>
      </c>
      <c r="E279" s="120">
        <v>105.02</v>
      </c>
      <c r="F279" s="129">
        <v>0.23</v>
      </c>
      <c r="G279" s="128">
        <f t="shared" si="3"/>
        <v>129.1746</v>
      </c>
      <c r="H279" s="63"/>
      <c r="I279" s="62"/>
      <c r="J279" s="65"/>
    </row>
    <row r="280" spans="1:10" ht="15.75">
      <c r="A280" s="83"/>
      <c r="B280" s="107">
        <v>279</v>
      </c>
      <c r="C280" s="88" t="s">
        <v>266</v>
      </c>
      <c r="D280" s="79" t="s">
        <v>57</v>
      </c>
      <c r="E280" s="120">
        <v>6.42</v>
      </c>
      <c r="F280" s="129">
        <v>0.23</v>
      </c>
      <c r="G280" s="128">
        <f t="shared" si="3"/>
        <v>7.896599999999999</v>
      </c>
      <c r="H280" s="63"/>
      <c r="I280" s="62"/>
      <c r="J280" s="65"/>
    </row>
    <row r="281" spans="1:10" ht="15.75">
      <c r="A281" s="82"/>
      <c r="B281" s="107">
        <v>280</v>
      </c>
      <c r="C281" s="88" t="s">
        <v>92</v>
      </c>
      <c r="D281" s="79" t="s">
        <v>57</v>
      </c>
      <c r="E281" s="120">
        <v>3.13</v>
      </c>
      <c r="F281" s="129">
        <v>0.23</v>
      </c>
      <c r="G281" s="128">
        <f t="shared" si="3"/>
        <v>3.8499</v>
      </c>
      <c r="H281" s="63"/>
      <c r="I281" s="62"/>
      <c r="J281" s="65"/>
    </row>
    <row r="282" spans="1:10" ht="15.75">
      <c r="A282" s="83"/>
      <c r="B282" s="107">
        <v>281</v>
      </c>
      <c r="C282" s="88" t="s">
        <v>267</v>
      </c>
      <c r="D282" s="79" t="s">
        <v>57</v>
      </c>
      <c r="E282" s="120">
        <v>0.92</v>
      </c>
      <c r="F282" s="129">
        <v>0.23</v>
      </c>
      <c r="G282" s="128">
        <f t="shared" si="3"/>
        <v>1.1316</v>
      </c>
      <c r="H282" s="63"/>
      <c r="I282" s="62"/>
      <c r="J282" s="65"/>
    </row>
    <row r="283" spans="1:10" ht="15.75">
      <c r="A283" s="82"/>
      <c r="B283" s="107">
        <v>282</v>
      </c>
      <c r="C283" s="91" t="s">
        <v>268</v>
      </c>
      <c r="D283" s="80" t="s">
        <v>57</v>
      </c>
      <c r="E283" s="120">
        <v>4.7</v>
      </c>
      <c r="F283" s="129">
        <v>0.23</v>
      </c>
      <c r="G283" s="128">
        <f t="shared" si="3"/>
        <v>5.781</v>
      </c>
      <c r="I283" s="62"/>
      <c r="J283" s="65"/>
    </row>
    <row r="284" spans="1:10" ht="15.75">
      <c r="A284" s="83"/>
      <c r="B284" s="107">
        <v>283</v>
      </c>
      <c r="C284" s="88" t="s">
        <v>269</v>
      </c>
      <c r="D284" s="80" t="s">
        <v>57</v>
      </c>
      <c r="E284" s="120">
        <v>1.62</v>
      </c>
      <c r="F284" s="129">
        <v>0.23</v>
      </c>
      <c r="G284" s="128">
        <f t="shared" si="3"/>
        <v>1.9926000000000001</v>
      </c>
      <c r="H284" s="63"/>
      <c r="I284" s="62"/>
      <c r="J284" s="65"/>
    </row>
    <row r="285" spans="1:10" ht="15.75">
      <c r="A285" s="82"/>
      <c r="B285" s="107">
        <v>284</v>
      </c>
      <c r="C285" s="88" t="s">
        <v>270</v>
      </c>
      <c r="D285" s="80" t="s">
        <v>57</v>
      </c>
      <c r="E285" s="120">
        <v>12</v>
      </c>
      <c r="F285" s="129">
        <v>0.23</v>
      </c>
      <c r="G285" s="128">
        <f aca="true" t="shared" si="4" ref="G285:G338">E285*1.23</f>
        <v>14.76</v>
      </c>
      <c r="H285" s="63"/>
      <c r="I285" s="62"/>
      <c r="J285" s="65"/>
    </row>
    <row r="286" spans="1:10" ht="15.75">
      <c r="A286" s="83"/>
      <c r="B286" s="107">
        <v>285</v>
      </c>
      <c r="C286" s="88" t="s">
        <v>271</v>
      </c>
      <c r="D286" s="80" t="s">
        <v>57</v>
      </c>
      <c r="E286" s="120">
        <v>3.79</v>
      </c>
      <c r="F286" s="129">
        <v>0.23</v>
      </c>
      <c r="G286" s="128">
        <f t="shared" si="4"/>
        <v>4.6617</v>
      </c>
      <c r="H286" s="63"/>
      <c r="I286" s="62"/>
      <c r="J286" s="65"/>
    </row>
    <row r="287" spans="1:10" ht="15.75">
      <c r="A287" s="82"/>
      <c r="B287" s="107">
        <v>286</v>
      </c>
      <c r="C287" s="88" t="s">
        <v>272</v>
      </c>
      <c r="D287" s="80" t="s">
        <v>57</v>
      </c>
      <c r="E287" s="120">
        <v>0.89</v>
      </c>
      <c r="F287" s="129">
        <v>0.23</v>
      </c>
      <c r="G287" s="128">
        <f t="shared" si="4"/>
        <v>1.0947</v>
      </c>
      <c r="H287" s="63"/>
      <c r="I287" s="62"/>
      <c r="J287" s="65"/>
    </row>
    <row r="288" spans="1:10" ht="15.75">
      <c r="A288" s="82"/>
      <c r="B288" s="107">
        <v>287</v>
      </c>
      <c r="C288" s="88" t="s">
        <v>273</v>
      </c>
      <c r="D288" s="80" t="s">
        <v>57</v>
      </c>
      <c r="E288" s="120">
        <v>1.14</v>
      </c>
      <c r="F288" s="129">
        <v>0.23</v>
      </c>
      <c r="G288" s="128">
        <f t="shared" si="4"/>
        <v>1.4022</v>
      </c>
      <c r="H288" s="63"/>
      <c r="I288" s="62"/>
      <c r="J288" s="65"/>
    </row>
    <row r="289" spans="1:10" ht="15.75">
      <c r="A289" s="82"/>
      <c r="B289" s="107">
        <v>288</v>
      </c>
      <c r="C289" s="88" t="s">
        <v>274</v>
      </c>
      <c r="D289" s="80" t="s">
        <v>57</v>
      </c>
      <c r="E289" s="120">
        <v>1.4</v>
      </c>
      <c r="F289" s="129">
        <v>0.23</v>
      </c>
      <c r="G289" s="128">
        <f t="shared" si="4"/>
        <v>1.722</v>
      </c>
      <c r="H289" s="63"/>
      <c r="I289" s="62"/>
      <c r="J289" s="65"/>
    </row>
    <row r="290" spans="1:10" ht="15.75">
      <c r="A290" s="82"/>
      <c r="B290" s="107">
        <v>289</v>
      </c>
      <c r="C290" s="85" t="s">
        <v>275</v>
      </c>
      <c r="D290" s="80" t="s">
        <v>57</v>
      </c>
      <c r="E290" s="120">
        <v>1.4</v>
      </c>
      <c r="F290" s="129">
        <v>0.23</v>
      </c>
      <c r="G290" s="128">
        <f t="shared" si="4"/>
        <v>1.722</v>
      </c>
      <c r="H290" s="63"/>
      <c r="I290" s="62"/>
      <c r="J290" s="65"/>
    </row>
    <row r="291" spans="1:10" ht="15.75">
      <c r="A291" s="82"/>
      <c r="B291" s="107">
        <v>290</v>
      </c>
      <c r="C291" s="85" t="s">
        <v>276</v>
      </c>
      <c r="D291" s="80" t="s">
        <v>57</v>
      </c>
      <c r="E291" s="120">
        <v>1.4</v>
      </c>
      <c r="F291" s="129">
        <v>0.23</v>
      </c>
      <c r="G291" s="128">
        <f t="shared" si="4"/>
        <v>1.722</v>
      </c>
      <c r="H291" s="63"/>
      <c r="I291" s="62"/>
      <c r="J291" s="65"/>
    </row>
    <row r="292" spans="1:10" ht="15.75">
      <c r="A292" s="82"/>
      <c r="B292" s="107">
        <v>291</v>
      </c>
      <c r="C292" s="85" t="s">
        <v>277</v>
      </c>
      <c r="D292" s="80" t="s">
        <v>57</v>
      </c>
      <c r="E292" s="120">
        <v>1.4</v>
      </c>
      <c r="F292" s="129">
        <v>0.23</v>
      </c>
      <c r="G292" s="128">
        <f t="shared" si="4"/>
        <v>1.722</v>
      </c>
      <c r="H292" s="63"/>
      <c r="I292" s="62"/>
      <c r="J292" s="65"/>
    </row>
    <row r="293" spans="1:10" ht="15.75">
      <c r="A293" s="82"/>
      <c r="B293" s="107">
        <v>292</v>
      </c>
      <c r="C293" s="88" t="s">
        <v>278</v>
      </c>
      <c r="D293" s="79" t="s">
        <v>57</v>
      </c>
      <c r="E293" s="120">
        <v>29.88</v>
      </c>
      <c r="F293" s="129">
        <v>0.23</v>
      </c>
      <c r="G293" s="128">
        <f t="shared" si="4"/>
        <v>36.7524</v>
      </c>
      <c r="H293" s="63"/>
      <c r="I293" s="62"/>
      <c r="J293" s="65"/>
    </row>
    <row r="294" spans="1:10" ht="15.75">
      <c r="A294" s="82"/>
      <c r="B294" s="107">
        <v>293</v>
      </c>
      <c r="C294" s="88" t="s">
        <v>279</v>
      </c>
      <c r="D294" s="79" t="s">
        <v>57</v>
      </c>
      <c r="E294" s="120">
        <v>48</v>
      </c>
      <c r="F294" s="129">
        <v>0.23</v>
      </c>
      <c r="G294" s="128">
        <f t="shared" si="4"/>
        <v>59.04</v>
      </c>
      <c r="H294" s="63"/>
      <c r="I294" s="62"/>
      <c r="J294" s="65"/>
    </row>
    <row r="295" spans="1:10" ht="15.75">
      <c r="A295" s="82"/>
      <c r="B295" s="107">
        <v>294</v>
      </c>
      <c r="C295" s="88" t="s">
        <v>280</v>
      </c>
      <c r="D295" s="79" t="s">
        <v>57</v>
      </c>
      <c r="E295" s="120">
        <v>17.26</v>
      </c>
      <c r="F295" s="129">
        <v>0.23</v>
      </c>
      <c r="G295" s="128">
        <f t="shared" si="4"/>
        <v>21.2298</v>
      </c>
      <c r="H295" s="63"/>
      <c r="I295" s="62"/>
      <c r="J295" s="73"/>
    </row>
    <row r="296" spans="1:10" ht="15.75">
      <c r="A296" s="82"/>
      <c r="B296" s="107">
        <v>295</v>
      </c>
      <c r="C296" s="88" t="s">
        <v>281</v>
      </c>
      <c r="D296" s="79" t="s">
        <v>57</v>
      </c>
      <c r="E296" s="120">
        <v>1.96</v>
      </c>
      <c r="F296" s="129">
        <v>0.23</v>
      </c>
      <c r="G296" s="128">
        <f t="shared" si="4"/>
        <v>2.4108</v>
      </c>
      <c r="H296" s="63"/>
      <c r="I296" s="62"/>
      <c r="J296" s="65"/>
    </row>
    <row r="297" spans="1:10" ht="30">
      <c r="A297" s="82"/>
      <c r="B297" s="107">
        <v>296</v>
      </c>
      <c r="C297" s="88" t="s">
        <v>282</v>
      </c>
      <c r="D297" s="79" t="s">
        <v>57</v>
      </c>
      <c r="E297" s="120">
        <v>1.62</v>
      </c>
      <c r="F297" s="129">
        <v>0.23</v>
      </c>
      <c r="G297" s="128">
        <f t="shared" si="4"/>
        <v>1.9926000000000001</v>
      </c>
      <c r="H297" s="63"/>
      <c r="I297" s="62"/>
      <c r="J297" s="65"/>
    </row>
    <row r="298" spans="1:10" ht="15.75">
      <c r="A298" s="82"/>
      <c r="B298" s="107">
        <v>297</v>
      </c>
      <c r="C298" s="88" t="s">
        <v>283</v>
      </c>
      <c r="D298" s="79" t="s">
        <v>57</v>
      </c>
      <c r="E298" s="120">
        <v>1.12</v>
      </c>
      <c r="F298" s="129">
        <v>0.23</v>
      </c>
      <c r="G298" s="128">
        <f t="shared" si="4"/>
        <v>1.3776000000000002</v>
      </c>
      <c r="H298" s="63"/>
      <c r="I298" s="62"/>
      <c r="J298" s="65"/>
    </row>
    <row r="299" spans="1:10" ht="15.75">
      <c r="A299" s="82"/>
      <c r="B299" s="107">
        <v>298</v>
      </c>
      <c r="C299" s="88" t="s">
        <v>284</v>
      </c>
      <c r="D299" s="79"/>
      <c r="E299" s="120">
        <v>0.31</v>
      </c>
      <c r="F299" s="129">
        <v>0.23</v>
      </c>
      <c r="G299" s="128">
        <f t="shared" si="4"/>
        <v>0.3813</v>
      </c>
      <c r="H299" s="63"/>
      <c r="I299" s="62"/>
      <c r="J299" s="65"/>
    </row>
    <row r="300" spans="1:10" ht="15.75">
      <c r="A300" s="82"/>
      <c r="B300" s="107">
        <v>299</v>
      </c>
      <c r="C300" s="88" t="s">
        <v>285</v>
      </c>
      <c r="D300" s="79" t="s">
        <v>57</v>
      </c>
      <c r="E300" s="120">
        <v>0.68</v>
      </c>
      <c r="F300" s="129">
        <v>0.23</v>
      </c>
      <c r="G300" s="128">
        <f t="shared" si="4"/>
        <v>0.8364</v>
      </c>
      <c r="H300" s="63"/>
      <c r="I300" s="62"/>
      <c r="J300" s="65"/>
    </row>
    <row r="301" spans="1:10" ht="15.75">
      <c r="A301" s="82"/>
      <c r="B301" s="107">
        <v>300</v>
      </c>
      <c r="C301" s="91" t="s">
        <v>286</v>
      </c>
      <c r="D301" s="80" t="s">
        <v>57</v>
      </c>
      <c r="E301" s="120">
        <v>0.68</v>
      </c>
      <c r="F301" s="129">
        <v>0.23</v>
      </c>
      <c r="G301" s="128">
        <f t="shared" si="4"/>
        <v>0.8364</v>
      </c>
      <c r="H301" s="63"/>
      <c r="I301" s="62"/>
      <c r="J301" s="65"/>
    </row>
    <row r="302" spans="1:10" ht="15.75">
      <c r="A302" s="82"/>
      <c r="B302" s="107">
        <v>301</v>
      </c>
      <c r="C302" s="85" t="s">
        <v>287</v>
      </c>
      <c r="D302" s="81" t="s">
        <v>57</v>
      </c>
      <c r="E302" s="120">
        <v>0.68</v>
      </c>
      <c r="F302" s="129">
        <v>0.23</v>
      </c>
      <c r="G302" s="128">
        <f t="shared" si="4"/>
        <v>0.8364</v>
      </c>
      <c r="H302" s="63"/>
      <c r="I302" s="62"/>
      <c r="J302" s="65"/>
    </row>
    <row r="303" spans="1:10" ht="15.75">
      <c r="A303" s="82"/>
      <c r="B303" s="107">
        <v>302</v>
      </c>
      <c r="C303" s="85" t="s">
        <v>376</v>
      </c>
      <c r="D303" s="81" t="s">
        <v>58</v>
      </c>
      <c r="E303" s="120">
        <v>39.12</v>
      </c>
      <c r="F303" s="129">
        <v>0.23</v>
      </c>
      <c r="G303" s="128">
        <f t="shared" si="4"/>
        <v>48.117599999999996</v>
      </c>
      <c r="H303" s="63"/>
      <c r="I303" s="62"/>
      <c r="J303" s="65"/>
    </row>
    <row r="304" spans="1:10" ht="15.75">
      <c r="A304" s="82"/>
      <c r="B304" s="107">
        <v>303</v>
      </c>
      <c r="C304" s="85" t="s">
        <v>288</v>
      </c>
      <c r="D304" s="80" t="s">
        <v>57</v>
      </c>
      <c r="E304" s="120">
        <v>21.72</v>
      </c>
      <c r="F304" s="129">
        <v>0.23</v>
      </c>
      <c r="G304" s="128">
        <f t="shared" si="4"/>
        <v>26.7156</v>
      </c>
      <c r="H304" s="63"/>
      <c r="I304" s="62"/>
      <c r="J304" s="65"/>
    </row>
    <row r="305" spans="1:10" ht="15.75">
      <c r="A305" s="82"/>
      <c r="B305" s="107">
        <v>304</v>
      </c>
      <c r="C305" s="85" t="s">
        <v>289</v>
      </c>
      <c r="D305" s="80" t="s">
        <v>58</v>
      </c>
      <c r="E305" s="120">
        <v>5.05</v>
      </c>
      <c r="F305" s="129">
        <v>0.23</v>
      </c>
      <c r="G305" s="128">
        <f t="shared" si="4"/>
        <v>6.2115</v>
      </c>
      <c r="H305" s="63"/>
      <c r="I305" s="62"/>
      <c r="J305" s="65"/>
    </row>
    <row r="306" spans="1:10" ht="15.75">
      <c r="A306" s="82"/>
      <c r="B306" s="107">
        <v>305</v>
      </c>
      <c r="C306" s="85" t="s">
        <v>290</v>
      </c>
      <c r="D306" s="80" t="s">
        <v>58</v>
      </c>
      <c r="E306" s="120">
        <v>3.52</v>
      </c>
      <c r="F306" s="129">
        <v>0.23</v>
      </c>
      <c r="G306" s="128">
        <f t="shared" si="4"/>
        <v>4.3296</v>
      </c>
      <c r="H306" s="63"/>
      <c r="I306" s="62"/>
      <c r="J306" s="65"/>
    </row>
    <row r="307" spans="1:10" ht="15.75">
      <c r="A307" s="82"/>
      <c r="B307" s="107">
        <v>306</v>
      </c>
      <c r="C307" s="85" t="s">
        <v>291</v>
      </c>
      <c r="D307" s="80" t="s">
        <v>58</v>
      </c>
      <c r="E307" s="120">
        <v>2.2</v>
      </c>
      <c r="F307" s="129">
        <v>0.23</v>
      </c>
      <c r="G307" s="128">
        <f t="shared" si="4"/>
        <v>2.706</v>
      </c>
      <c r="H307" s="63"/>
      <c r="I307" s="62"/>
      <c r="J307" s="65"/>
    </row>
    <row r="308" spans="1:10" ht="30">
      <c r="A308" s="82"/>
      <c r="B308" s="107">
        <v>307</v>
      </c>
      <c r="C308" s="91" t="s">
        <v>292</v>
      </c>
      <c r="D308" s="80" t="s">
        <v>71</v>
      </c>
      <c r="E308" s="120">
        <v>1.14</v>
      </c>
      <c r="F308" s="129">
        <v>0.23</v>
      </c>
      <c r="G308" s="128">
        <f t="shared" si="4"/>
        <v>1.4022</v>
      </c>
      <c r="H308" s="63"/>
      <c r="I308" s="62"/>
      <c r="J308" s="65"/>
    </row>
    <row r="309" spans="1:10" ht="15.75">
      <c r="A309" s="82"/>
      <c r="B309" s="107">
        <v>308</v>
      </c>
      <c r="C309" s="91" t="s">
        <v>377</v>
      </c>
      <c r="D309" s="80" t="s">
        <v>71</v>
      </c>
      <c r="E309" s="120">
        <v>8</v>
      </c>
      <c r="F309" s="129">
        <v>0.23</v>
      </c>
      <c r="G309" s="128">
        <f t="shared" si="4"/>
        <v>9.84</v>
      </c>
      <c r="H309" s="63"/>
      <c r="I309" s="62"/>
      <c r="J309" s="65"/>
    </row>
    <row r="310" spans="1:10" ht="30">
      <c r="A310" s="82"/>
      <c r="B310" s="107">
        <v>309</v>
      </c>
      <c r="C310" s="85" t="s">
        <v>293</v>
      </c>
      <c r="D310" s="80" t="s">
        <v>57</v>
      </c>
      <c r="E310" s="120">
        <v>0.53</v>
      </c>
      <c r="F310" s="129">
        <v>0.23</v>
      </c>
      <c r="G310" s="128">
        <f t="shared" si="4"/>
        <v>0.6519</v>
      </c>
      <c r="H310" s="63"/>
      <c r="I310" s="62"/>
      <c r="J310" s="65"/>
    </row>
    <row r="311" spans="1:10" ht="30">
      <c r="A311" s="82"/>
      <c r="B311" s="107">
        <v>310</v>
      </c>
      <c r="C311" s="91" t="s">
        <v>294</v>
      </c>
      <c r="D311" s="80" t="s">
        <v>57</v>
      </c>
      <c r="E311" s="120">
        <v>0.53</v>
      </c>
      <c r="F311" s="129">
        <v>0.23</v>
      </c>
      <c r="G311" s="128">
        <f t="shared" si="4"/>
        <v>0.6519</v>
      </c>
      <c r="H311" s="63"/>
      <c r="I311" s="62"/>
      <c r="J311" s="65"/>
    </row>
    <row r="312" spans="1:10" ht="30">
      <c r="A312" s="82"/>
      <c r="B312" s="107">
        <v>311</v>
      </c>
      <c r="C312" s="85" t="s">
        <v>295</v>
      </c>
      <c r="D312" s="80" t="s">
        <v>57</v>
      </c>
      <c r="E312" s="120">
        <v>0.53</v>
      </c>
      <c r="F312" s="129">
        <v>0.23</v>
      </c>
      <c r="G312" s="128">
        <f t="shared" si="4"/>
        <v>0.6519</v>
      </c>
      <c r="H312" s="63"/>
      <c r="I312" s="62"/>
      <c r="J312" s="65"/>
    </row>
    <row r="313" spans="1:10" ht="30">
      <c r="A313" s="82"/>
      <c r="B313" s="107">
        <v>312</v>
      </c>
      <c r="C313" s="85" t="s">
        <v>296</v>
      </c>
      <c r="D313" s="81" t="s">
        <v>57</v>
      </c>
      <c r="E313" s="120">
        <v>0.53</v>
      </c>
      <c r="F313" s="129">
        <v>0.23</v>
      </c>
      <c r="G313" s="128">
        <f t="shared" si="4"/>
        <v>0.6519</v>
      </c>
      <c r="H313" s="63"/>
      <c r="I313" s="62"/>
      <c r="J313" s="65"/>
    </row>
    <row r="314" spans="1:10" ht="30">
      <c r="A314" s="82"/>
      <c r="B314" s="107">
        <v>313</v>
      </c>
      <c r="C314" s="85" t="s">
        <v>297</v>
      </c>
      <c r="D314" s="80" t="s">
        <v>57</v>
      </c>
      <c r="E314" s="120">
        <v>0.53</v>
      </c>
      <c r="F314" s="129">
        <v>0.23</v>
      </c>
      <c r="G314" s="128">
        <f t="shared" si="4"/>
        <v>0.6519</v>
      </c>
      <c r="H314" s="63"/>
      <c r="I314" s="62"/>
      <c r="J314" s="65"/>
    </row>
    <row r="315" spans="1:10" ht="30">
      <c r="A315" s="82"/>
      <c r="B315" s="107">
        <v>314</v>
      </c>
      <c r="C315" s="91" t="s">
        <v>298</v>
      </c>
      <c r="D315" s="80" t="s">
        <v>57</v>
      </c>
      <c r="E315" s="120">
        <v>43.38</v>
      </c>
      <c r="F315" s="129">
        <v>0.23</v>
      </c>
      <c r="G315" s="128">
        <f t="shared" si="4"/>
        <v>53.357400000000005</v>
      </c>
      <c r="H315" s="63"/>
      <c r="I315" s="62"/>
      <c r="J315" s="65"/>
    </row>
    <row r="316" spans="1:10" ht="15.75">
      <c r="A316" s="83"/>
      <c r="B316" s="107">
        <v>315</v>
      </c>
      <c r="C316" s="85" t="s">
        <v>299</v>
      </c>
      <c r="D316" s="80" t="s">
        <v>57</v>
      </c>
      <c r="E316" s="120">
        <v>3.34</v>
      </c>
      <c r="F316" s="129">
        <v>0.23</v>
      </c>
      <c r="G316" s="128">
        <f t="shared" si="4"/>
        <v>4.1082</v>
      </c>
      <c r="H316" s="63"/>
      <c r="I316" s="62"/>
      <c r="J316" s="65"/>
    </row>
    <row r="317" spans="1:10" ht="15.75">
      <c r="A317" s="83"/>
      <c r="B317" s="107">
        <v>316</v>
      </c>
      <c r="C317" s="91" t="s">
        <v>300</v>
      </c>
      <c r="D317" s="80" t="s">
        <v>57</v>
      </c>
      <c r="E317" s="120">
        <v>0.52</v>
      </c>
      <c r="F317" s="129">
        <v>0.23</v>
      </c>
      <c r="G317" s="128">
        <f t="shared" si="4"/>
        <v>0.6396000000000001</v>
      </c>
      <c r="I317" s="62"/>
      <c r="J317" s="65"/>
    </row>
    <row r="318" spans="1:10" ht="15.75">
      <c r="A318" s="83"/>
      <c r="B318" s="107">
        <v>317</v>
      </c>
      <c r="C318" s="85" t="s">
        <v>70</v>
      </c>
      <c r="D318" s="80" t="s">
        <v>57</v>
      </c>
      <c r="E318" s="120">
        <v>0.8</v>
      </c>
      <c r="F318" s="129">
        <v>0.23</v>
      </c>
      <c r="G318" s="128">
        <f t="shared" si="4"/>
        <v>0.984</v>
      </c>
      <c r="I318" s="62"/>
      <c r="J318" s="65"/>
    </row>
    <row r="319" spans="1:10" ht="15.75">
      <c r="A319" s="82"/>
      <c r="B319" s="107">
        <v>318</v>
      </c>
      <c r="C319" s="91" t="s">
        <v>301</v>
      </c>
      <c r="D319" s="80" t="s">
        <v>57</v>
      </c>
      <c r="E319" s="120">
        <v>1.97</v>
      </c>
      <c r="F319" s="129">
        <v>0.23</v>
      </c>
      <c r="G319" s="128">
        <f t="shared" si="4"/>
        <v>2.4231</v>
      </c>
      <c r="I319" s="62"/>
      <c r="J319" s="65"/>
    </row>
    <row r="320" spans="1:10" ht="15.75">
      <c r="A320" s="83"/>
      <c r="B320" s="107">
        <v>319</v>
      </c>
      <c r="C320" s="91" t="s">
        <v>302</v>
      </c>
      <c r="D320" s="80" t="s">
        <v>57</v>
      </c>
      <c r="E320" s="120">
        <v>19.2</v>
      </c>
      <c r="F320" s="129">
        <v>0.23</v>
      </c>
      <c r="G320" s="128">
        <f t="shared" si="4"/>
        <v>23.616</v>
      </c>
      <c r="H320" s="63"/>
      <c r="I320" s="62"/>
      <c r="J320" s="65"/>
    </row>
    <row r="321" spans="1:10" ht="15.75">
      <c r="A321" s="83"/>
      <c r="B321" s="107">
        <v>320</v>
      </c>
      <c r="C321" s="91" t="s">
        <v>303</v>
      </c>
      <c r="D321" s="80" t="s">
        <v>57</v>
      </c>
      <c r="E321" s="120">
        <v>3.12</v>
      </c>
      <c r="F321" s="129">
        <v>0.23</v>
      </c>
      <c r="G321" s="128">
        <f t="shared" si="4"/>
        <v>3.8376</v>
      </c>
      <c r="I321" s="62"/>
      <c r="J321" s="65"/>
    </row>
    <row r="322" spans="1:10" ht="15.75">
      <c r="A322" s="83"/>
      <c r="B322" s="107">
        <v>321</v>
      </c>
      <c r="C322" s="91" t="s">
        <v>304</v>
      </c>
      <c r="D322" s="80" t="s">
        <v>57</v>
      </c>
      <c r="E322" s="120">
        <v>25.2</v>
      </c>
      <c r="F322" s="129">
        <v>0.23</v>
      </c>
      <c r="G322" s="128">
        <f t="shared" si="4"/>
        <v>30.996</v>
      </c>
      <c r="I322" s="62"/>
      <c r="J322" s="65"/>
    </row>
    <row r="323" spans="1:10" ht="15.75">
      <c r="A323" s="82"/>
      <c r="B323" s="107">
        <v>322</v>
      </c>
      <c r="C323" s="93" t="s">
        <v>305</v>
      </c>
      <c r="D323" s="79" t="s">
        <v>58</v>
      </c>
      <c r="E323" s="120">
        <v>1.12</v>
      </c>
      <c r="F323" s="129">
        <v>0.23</v>
      </c>
      <c r="G323" s="128">
        <f t="shared" si="4"/>
        <v>1.3776000000000002</v>
      </c>
      <c r="I323" s="62"/>
      <c r="J323" s="65"/>
    </row>
    <row r="324" spans="1:10" ht="15.75">
      <c r="A324" s="82"/>
      <c r="B324" s="107">
        <v>323</v>
      </c>
      <c r="C324" s="93" t="s">
        <v>306</v>
      </c>
      <c r="D324" s="79" t="s">
        <v>58</v>
      </c>
      <c r="E324" s="120">
        <v>1.54</v>
      </c>
      <c r="F324" s="129">
        <v>0.23</v>
      </c>
      <c r="G324" s="128">
        <f t="shared" si="4"/>
        <v>1.8942</v>
      </c>
      <c r="H324" s="63"/>
      <c r="I324" s="62"/>
      <c r="J324" s="65"/>
    </row>
    <row r="325" spans="1:10" ht="30">
      <c r="A325" s="82"/>
      <c r="B325" s="107">
        <v>324</v>
      </c>
      <c r="C325" s="93" t="s">
        <v>307</v>
      </c>
      <c r="D325" s="79" t="s">
        <v>58</v>
      </c>
      <c r="E325" s="120">
        <v>2.11</v>
      </c>
      <c r="F325" s="129">
        <v>0.23</v>
      </c>
      <c r="G325" s="128">
        <f t="shared" si="4"/>
        <v>2.5953</v>
      </c>
      <c r="H325" s="63"/>
      <c r="I325" s="62"/>
      <c r="J325" s="65"/>
    </row>
    <row r="326" spans="1:10" ht="15.75">
      <c r="A326" s="82"/>
      <c r="B326" s="107">
        <v>325</v>
      </c>
      <c r="C326" s="93" t="s">
        <v>308</v>
      </c>
      <c r="D326" s="79" t="s">
        <v>58</v>
      </c>
      <c r="E326" s="120">
        <v>0.55</v>
      </c>
      <c r="F326" s="129">
        <v>0.23</v>
      </c>
      <c r="G326" s="128">
        <f t="shared" si="4"/>
        <v>0.6765</v>
      </c>
      <c r="H326" s="63"/>
      <c r="I326" s="62"/>
      <c r="J326" s="65"/>
    </row>
    <row r="327" spans="1:10" ht="15.75">
      <c r="A327" s="82"/>
      <c r="B327" s="107">
        <v>326</v>
      </c>
      <c r="C327" s="88" t="s">
        <v>394</v>
      </c>
      <c r="D327" s="79" t="s">
        <v>58</v>
      </c>
      <c r="E327" s="120">
        <v>0.96</v>
      </c>
      <c r="F327" s="129">
        <v>0.23</v>
      </c>
      <c r="G327" s="128">
        <f t="shared" si="4"/>
        <v>1.1807999999999998</v>
      </c>
      <c r="H327" s="63"/>
      <c r="I327" s="62"/>
      <c r="J327" s="65"/>
    </row>
    <row r="328" spans="1:10" ht="15.75">
      <c r="A328" s="82"/>
      <c r="B328" s="107">
        <v>327</v>
      </c>
      <c r="C328" s="88" t="s">
        <v>395</v>
      </c>
      <c r="D328" s="79" t="s">
        <v>58</v>
      </c>
      <c r="E328" s="120">
        <v>3.83</v>
      </c>
      <c r="F328" s="129">
        <v>0.23</v>
      </c>
      <c r="G328" s="128">
        <f t="shared" si="4"/>
        <v>4.7109</v>
      </c>
      <c r="H328" s="63"/>
      <c r="I328" s="62"/>
      <c r="J328" s="65"/>
    </row>
    <row r="329" spans="1:10" ht="30">
      <c r="A329" s="82"/>
      <c r="B329" s="107">
        <v>328</v>
      </c>
      <c r="C329" s="88" t="s">
        <v>378</v>
      </c>
      <c r="D329" s="80" t="s">
        <v>58</v>
      </c>
      <c r="E329" s="120">
        <v>10.15</v>
      </c>
      <c r="F329" s="129">
        <v>0.23</v>
      </c>
      <c r="G329" s="128">
        <f t="shared" si="4"/>
        <v>12.4845</v>
      </c>
      <c r="H329" s="63"/>
      <c r="I329" s="62"/>
      <c r="J329" s="65"/>
    </row>
    <row r="330" spans="1:10" ht="30">
      <c r="A330" s="82"/>
      <c r="B330" s="107">
        <v>329</v>
      </c>
      <c r="C330" s="85" t="s">
        <v>379</v>
      </c>
      <c r="D330" s="80" t="s">
        <v>57</v>
      </c>
      <c r="E330" s="120">
        <v>10.15</v>
      </c>
      <c r="F330" s="129">
        <v>0.23</v>
      </c>
      <c r="G330" s="128">
        <f t="shared" si="4"/>
        <v>12.4845</v>
      </c>
      <c r="H330" s="63"/>
      <c r="I330" s="62"/>
      <c r="J330" s="65"/>
    </row>
    <row r="331" spans="1:10" ht="30">
      <c r="A331" s="82"/>
      <c r="B331" s="107">
        <v>330</v>
      </c>
      <c r="C331" s="93" t="s">
        <v>380</v>
      </c>
      <c r="D331" s="80" t="s">
        <v>58</v>
      </c>
      <c r="E331" s="120">
        <v>6.77</v>
      </c>
      <c r="F331" s="129">
        <v>0.23</v>
      </c>
      <c r="G331" s="128">
        <f t="shared" si="4"/>
        <v>8.3271</v>
      </c>
      <c r="H331" s="63"/>
      <c r="I331" s="62"/>
      <c r="J331" s="65"/>
    </row>
    <row r="332" spans="1:10" ht="30">
      <c r="A332" s="82"/>
      <c r="B332" s="107">
        <v>331</v>
      </c>
      <c r="C332" s="93" t="s">
        <v>381</v>
      </c>
      <c r="D332" s="80" t="s">
        <v>58</v>
      </c>
      <c r="E332" s="120">
        <v>6.77</v>
      </c>
      <c r="F332" s="129">
        <v>0.23</v>
      </c>
      <c r="G332" s="128">
        <f t="shared" si="4"/>
        <v>8.3271</v>
      </c>
      <c r="H332" s="63"/>
      <c r="I332" s="62"/>
      <c r="J332" s="65"/>
    </row>
    <row r="333" spans="1:10" ht="30">
      <c r="A333" s="82"/>
      <c r="B333" s="107">
        <v>332</v>
      </c>
      <c r="C333" s="85" t="s">
        <v>382</v>
      </c>
      <c r="D333" s="80" t="s">
        <v>58</v>
      </c>
      <c r="E333" s="120">
        <v>6.77</v>
      </c>
      <c r="F333" s="129">
        <v>0.23</v>
      </c>
      <c r="G333" s="128">
        <f t="shared" si="4"/>
        <v>8.3271</v>
      </c>
      <c r="H333" s="63"/>
      <c r="I333" s="62"/>
      <c r="J333" s="65"/>
    </row>
    <row r="334" spans="1:10" ht="30">
      <c r="A334" s="82"/>
      <c r="B334" s="107">
        <v>333</v>
      </c>
      <c r="C334" s="91" t="s">
        <v>383</v>
      </c>
      <c r="D334" s="80" t="s">
        <v>58</v>
      </c>
      <c r="E334" s="120">
        <v>6.77</v>
      </c>
      <c r="F334" s="129">
        <v>0.23</v>
      </c>
      <c r="G334" s="128">
        <f t="shared" si="4"/>
        <v>8.3271</v>
      </c>
      <c r="H334" s="63"/>
      <c r="I334" s="62"/>
      <c r="J334" s="65"/>
    </row>
    <row r="335" spans="1:10" ht="30">
      <c r="A335" s="82"/>
      <c r="B335" s="107">
        <v>334</v>
      </c>
      <c r="C335" s="91" t="s">
        <v>384</v>
      </c>
      <c r="D335" s="80" t="s">
        <v>58</v>
      </c>
      <c r="E335" s="120">
        <v>1.55</v>
      </c>
      <c r="F335" s="129">
        <v>0.23</v>
      </c>
      <c r="G335" s="128">
        <f t="shared" si="4"/>
        <v>1.9065</v>
      </c>
      <c r="H335" s="63"/>
      <c r="I335" s="62"/>
      <c r="J335" s="65"/>
    </row>
    <row r="336" spans="1:10" ht="30">
      <c r="A336" s="82"/>
      <c r="B336" s="107">
        <v>335</v>
      </c>
      <c r="C336" s="85" t="s">
        <v>385</v>
      </c>
      <c r="D336" s="80" t="s">
        <v>58</v>
      </c>
      <c r="E336" s="120">
        <v>1.2</v>
      </c>
      <c r="F336" s="129">
        <v>0.23</v>
      </c>
      <c r="G336" s="128">
        <f t="shared" si="4"/>
        <v>1.476</v>
      </c>
      <c r="H336" s="63"/>
      <c r="I336" s="62"/>
      <c r="J336" s="65"/>
    </row>
    <row r="337" spans="1:10" ht="30">
      <c r="A337" s="82"/>
      <c r="B337" s="107">
        <v>336</v>
      </c>
      <c r="C337" s="91" t="s">
        <v>386</v>
      </c>
      <c r="D337" s="80" t="s">
        <v>58</v>
      </c>
      <c r="E337" s="120">
        <v>1.5</v>
      </c>
      <c r="F337" s="129">
        <v>0.23</v>
      </c>
      <c r="G337" s="128">
        <f t="shared" si="4"/>
        <v>1.845</v>
      </c>
      <c r="H337" s="63"/>
      <c r="I337" s="62"/>
      <c r="J337" s="65"/>
    </row>
    <row r="338" spans="2:10" ht="15.75">
      <c r="B338" s="107">
        <v>337</v>
      </c>
      <c r="C338" s="85" t="s">
        <v>398</v>
      </c>
      <c r="D338" s="80" t="s">
        <v>58</v>
      </c>
      <c r="E338" s="120">
        <v>34.13</v>
      </c>
      <c r="F338" s="129">
        <v>0.23</v>
      </c>
      <c r="G338" s="133">
        <f t="shared" si="4"/>
        <v>41.9799</v>
      </c>
      <c r="H338" s="63"/>
      <c r="I338" s="62"/>
      <c r="J338" s="65"/>
    </row>
    <row r="339" spans="2:7" ht="15.75">
      <c r="B339" s="132"/>
      <c r="C339" s="91"/>
      <c r="D339" s="80"/>
      <c r="E339" s="120"/>
      <c r="F339" s="129"/>
      <c r="G339" s="133"/>
    </row>
    <row r="340" spans="2:6" ht="15.75">
      <c r="B340" s="68"/>
      <c r="C340" s="94"/>
      <c r="D340" s="69"/>
      <c r="E340" s="123"/>
      <c r="F340" s="130"/>
    </row>
    <row r="341" spans="1:6" ht="15.75">
      <c r="A341" s="70"/>
      <c r="B341" s="68"/>
      <c r="C341" s="94"/>
      <c r="D341" s="69"/>
      <c r="E341" s="123"/>
      <c r="F341" s="130"/>
    </row>
    <row r="342" spans="1:10" ht="15.75">
      <c r="A342" s="62"/>
      <c r="B342" s="66"/>
      <c r="C342" s="95"/>
      <c r="D342" s="67"/>
      <c r="E342" s="122"/>
      <c r="F342" s="130"/>
      <c r="H342" s="63"/>
      <c r="I342" s="62"/>
      <c r="J342" s="65"/>
    </row>
    <row r="343" spans="1:10" ht="15.75">
      <c r="A343" s="62"/>
      <c r="B343" s="74"/>
      <c r="C343" s="96"/>
      <c r="D343" s="75"/>
      <c r="E343" s="124"/>
      <c r="F343" s="84"/>
      <c r="G343" s="76"/>
      <c r="H343" s="63"/>
      <c r="I343" s="62"/>
      <c r="J343" s="65"/>
    </row>
    <row r="344" spans="1:10" ht="15.75">
      <c r="A344" s="62"/>
      <c r="B344" s="74"/>
      <c r="C344" s="97"/>
      <c r="D344" s="75"/>
      <c r="E344" s="124"/>
      <c r="F344" s="84"/>
      <c r="G344" s="76"/>
      <c r="H344" s="63"/>
      <c r="I344" s="62"/>
      <c r="J344" s="65"/>
    </row>
    <row r="345" spans="1:10" ht="15.75">
      <c r="A345" s="70"/>
      <c r="B345" s="74"/>
      <c r="C345" s="96"/>
      <c r="D345" s="75"/>
      <c r="E345" s="124"/>
      <c r="F345" s="84"/>
      <c r="G345" s="76"/>
      <c r="H345" s="63"/>
      <c r="I345" s="62"/>
      <c r="J345" s="65"/>
    </row>
    <row r="346" spans="1:10" ht="15.75">
      <c r="A346" s="70"/>
      <c r="B346" s="74"/>
      <c r="C346" s="96"/>
      <c r="D346" s="75"/>
      <c r="E346" s="124"/>
      <c r="F346" s="84"/>
      <c r="G346" s="76"/>
      <c r="H346" s="63"/>
      <c r="I346" s="62"/>
      <c r="J346" s="65"/>
    </row>
    <row r="347" spans="1:10" ht="15.75">
      <c r="A347" s="70"/>
      <c r="B347" s="74"/>
      <c r="C347" s="96"/>
      <c r="D347" s="75"/>
      <c r="E347" s="124"/>
      <c r="F347" s="84"/>
      <c r="G347" s="76"/>
      <c r="H347" s="63"/>
      <c r="I347" s="62"/>
      <c r="J347" s="65"/>
    </row>
    <row r="348" spans="1:10" ht="15.75">
      <c r="A348" s="70"/>
      <c r="B348" s="74"/>
      <c r="C348" s="97"/>
      <c r="D348" s="75"/>
      <c r="E348" s="124"/>
      <c r="F348" s="84"/>
      <c r="G348" s="76"/>
      <c r="H348" s="63"/>
      <c r="I348" s="62"/>
      <c r="J348" s="65"/>
    </row>
    <row r="349" spans="1:10" ht="15.75">
      <c r="A349" s="70"/>
      <c r="B349" s="74"/>
      <c r="C349" s="96"/>
      <c r="D349" s="75"/>
      <c r="E349" s="124"/>
      <c r="F349" s="84"/>
      <c r="G349" s="76"/>
      <c r="H349" s="63"/>
      <c r="I349" s="62"/>
      <c r="J349" s="65"/>
    </row>
    <row r="350" spans="1:10" ht="15.75">
      <c r="A350" s="70"/>
      <c r="B350" s="74"/>
      <c r="C350" s="96"/>
      <c r="D350" s="75"/>
      <c r="E350" s="124"/>
      <c r="F350" s="84"/>
      <c r="G350" s="76"/>
      <c r="H350" s="63"/>
      <c r="I350" s="62"/>
      <c r="J350" s="65"/>
    </row>
    <row r="351" spans="1:10" ht="15.75">
      <c r="A351" s="70"/>
      <c r="B351" s="74"/>
      <c r="C351" s="96"/>
      <c r="D351" s="75"/>
      <c r="E351" s="124"/>
      <c r="F351" s="84"/>
      <c r="G351" s="76"/>
      <c r="H351" s="63"/>
      <c r="I351" s="62"/>
      <c r="J351" s="65"/>
    </row>
    <row r="352" spans="1:10" ht="15.75">
      <c r="A352" s="70"/>
      <c r="B352" s="74"/>
      <c r="C352" s="96"/>
      <c r="D352" s="75"/>
      <c r="E352" s="124"/>
      <c r="F352" s="84"/>
      <c r="G352" s="76"/>
      <c r="H352" s="63"/>
      <c r="I352" s="62"/>
      <c r="J352" s="65"/>
    </row>
    <row r="353" spans="1:10" ht="15.75">
      <c r="A353" s="70"/>
      <c r="B353" s="74"/>
      <c r="C353" s="96"/>
      <c r="D353" s="75"/>
      <c r="E353" s="124"/>
      <c r="F353" s="84"/>
      <c r="G353" s="76"/>
      <c r="H353" s="63"/>
      <c r="I353" s="62"/>
      <c r="J353" s="65"/>
    </row>
    <row r="354" spans="1:10" ht="15.75">
      <c r="A354" s="70"/>
      <c r="B354" s="74"/>
      <c r="C354" s="96"/>
      <c r="D354" s="75"/>
      <c r="E354" s="124"/>
      <c r="F354" s="84"/>
      <c r="G354" s="76"/>
      <c r="H354" s="63"/>
      <c r="I354" s="62"/>
      <c r="J354" s="65"/>
    </row>
    <row r="355" spans="1:10" ht="15.75">
      <c r="A355" s="70"/>
      <c r="B355" s="74"/>
      <c r="C355" s="96"/>
      <c r="D355" s="75"/>
      <c r="E355" s="124"/>
      <c r="F355" s="84"/>
      <c r="G355" s="76"/>
      <c r="H355" s="63"/>
      <c r="I355" s="62"/>
      <c r="J355" s="65"/>
    </row>
    <row r="356" spans="1:10" ht="15.75">
      <c r="A356" s="70"/>
      <c r="B356" s="113"/>
      <c r="C356" s="96"/>
      <c r="F356" s="84"/>
      <c r="G356" s="76"/>
      <c r="H356" s="63"/>
      <c r="I356" s="62"/>
      <c r="J356" s="65"/>
    </row>
    <row r="357" spans="1:10" ht="15.75">
      <c r="A357" s="70"/>
      <c r="B357" s="113"/>
      <c r="C357" s="96"/>
      <c r="F357" s="84"/>
      <c r="G357" s="76"/>
      <c r="H357" s="63"/>
      <c r="I357" s="62"/>
      <c r="J357" s="65"/>
    </row>
    <row r="358" spans="1:10" ht="15.75">
      <c r="A358" s="70"/>
      <c r="B358" s="113"/>
      <c r="C358" s="96"/>
      <c r="F358" s="84"/>
      <c r="G358" s="76"/>
      <c r="H358" s="63"/>
      <c r="I358" s="62"/>
      <c r="J358" s="65"/>
    </row>
    <row r="359" spans="1:10" ht="15.75">
      <c r="A359" s="70"/>
      <c r="B359" s="113"/>
      <c r="C359" s="96"/>
      <c r="F359" s="84"/>
      <c r="G359" s="76"/>
      <c r="H359" s="63"/>
      <c r="I359" s="62"/>
      <c r="J359" s="65"/>
    </row>
    <row r="360" spans="1:10" ht="15.75">
      <c r="A360" s="70"/>
      <c r="B360" s="113"/>
      <c r="C360" s="96"/>
      <c r="F360" s="84"/>
      <c r="G360" s="76"/>
      <c r="H360" s="63"/>
      <c r="I360" s="62"/>
      <c r="J360" s="65"/>
    </row>
    <row r="361" spans="1:10" ht="15.75">
      <c r="A361" s="65"/>
      <c r="B361" s="113"/>
      <c r="C361" s="96"/>
      <c r="F361" s="84"/>
      <c r="G361" s="76"/>
      <c r="H361" s="63"/>
      <c r="I361" s="62"/>
      <c r="J361" s="65"/>
    </row>
    <row r="362" spans="1:10" ht="15.75">
      <c r="A362" s="65"/>
      <c r="B362" s="113"/>
      <c r="C362" s="96"/>
      <c r="F362" s="84"/>
      <c r="G362" s="76"/>
      <c r="H362" s="63"/>
      <c r="I362" s="62"/>
      <c r="J362" s="65"/>
    </row>
    <row r="363" spans="1:10" ht="15.75">
      <c r="A363" s="65"/>
      <c r="B363" s="113"/>
      <c r="C363" s="96"/>
      <c r="F363" s="84"/>
      <c r="G363" s="76"/>
      <c r="H363" s="63"/>
      <c r="I363" s="62"/>
      <c r="J363" s="65"/>
    </row>
    <row r="364" spans="1:10" ht="15.75">
      <c r="A364" s="65"/>
      <c r="B364" s="113"/>
      <c r="C364" s="96"/>
      <c r="F364" s="84"/>
      <c r="G364" s="76"/>
      <c r="H364" s="63"/>
      <c r="I364" s="62"/>
      <c r="J364" s="65"/>
    </row>
    <row r="365" spans="1:10" ht="15.75">
      <c r="A365" s="65"/>
      <c r="B365" s="113"/>
      <c r="C365" s="96"/>
      <c r="F365" s="84"/>
      <c r="G365" s="76"/>
      <c r="H365" s="63"/>
      <c r="I365" s="62"/>
      <c r="J365" s="65"/>
    </row>
    <row r="366" spans="1:10" ht="15.75">
      <c r="A366" s="65"/>
      <c r="B366" s="113"/>
      <c r="C366" s="96"/>
      <c r="F366" s="84"/>
      <c r="G366" s="76"/>
      <c r="H366" s="63"/>
      <c r="I366" s="62"/>
      <c r="J366" s="65"/>
    </row>
    <row r="367" spans="1:10" ht="15.75">
      <c r="A367" s="65"/>
      <c r="B367" s="113"/>
      <c r="C367" s="96"/>
      <c r="F367" s="84"/>
      <c r="G367" s="76"/>
      <c r="H367" s="63"/>
      <c r="I367" s="62"/>
      <c r="J367" s="65"/>
    </row>
    <row r="368" spans="1:10" ht="15.75">
      <c r="A368" s="65"/>
      <c r="B368" s="113"/>
      <c r="C368" s="96"/>
      <c r="F368" s="84"/>
      <c r="G368" s="76"/>
      <c r="H368" s="63"/>
      <c r="I368" s="62"/>
      <c r="J368" s="65"/>
    </row>
    <row r="369" spans="1:10" ht="15.75">
      <c r="A369" s="65"/>
      <c r="B369" s="113"/>
      <c r="C369" s="96"/>
      <c r="F369" s="84"/>
      <c r="G369" s="76"/>
      <c r="H369" s="63"/>
      <c r="I369" s="62"/>
      <c r="J369" s="65"/>
    </row>
    <row r="370" spans="1:10" ht="15.75">
      <c r="A370" s="65"/>
      <c r="B370" s="113"/>
      <c r="C370" s="96"/>
      <c r="F370" s="84"/>
      <c r="G370" s="76"/>
      <c r="H370" s="63"/>
      <c r="I370" s="62"/>
      <c r="J370" s="65"/>
    </row>
    <row r="371" spans="1:10" ht="15.75">
      <c r="A371" s="65"/>
      <c r="B371" s="113"/>
      <c r="C371" s="96"/>
      <c r="F371" s="84"/>
      <c r="G371" s="76"/>
      <c r="H371" s="63"/>
      <c r="I371" s="62"/>
      <c r="J371" s="73"/>
    </row>
    <row r="372" spans="1:10" ht="15.75">
      <c r="A372" s="65"/>
      <c r="B372" s="113"/>
      <c r="C372" s="96"/>
      <c r="F372" s="84"/>
      <c r="G372" s="76"/>
      <c r="H372" s="63"/>
      <c r="I372" s="62"/>
      <c r="J372" s="65"/>
    </row>
    <row r="373" spans="1:10" ht="15.75">
      <c r="A373" s="65"/>
      <c r="B373" s="113"/>
      <c r="C373" s="96"/>
      <c r="F373" s="84"/>
      <c r="G373" s="76"/>
      <c r="H373" s="63"/>
      <c r="I373" s="62"/>
      <c r="J373" s="65"/>
    </row>
    <row r="374" spans="1:10" ht="15.75">
      <c r="A374" s="65"/>
      <c r="B374" s="113"/>
      <c r="C374" s="96"/>
      <c r="F374" s="84"/>
      <c r="G374" s="76"/>
      <c r="H374" s="63"/>
      <c r="I374" s="62"/>
      <c r="J374" s="65"/>
    </row>
    <row r="375" spans="1:10" ht="15.75">
      <c r="A375" s="65"/>
      <c r="B375" s="113"/>
      <c r="C375" s="96"/>
      <c r="F375" s="84"/>
      <c r="G375" s="76"/>
      <c r="H375" s="63"/>
      <c r="I375" s="62"/>
      <c r="J375" s="65"/>
    </row>
    <row r="376" spans="1:10" ht="15.75">
      <c r="A376" s="65"/>
      <c r="B376" s="113"/>
      <c r="C376" s="96"/>
      <c r="F376" s="84"/>
      <c r="G376" s="76"/>
      <c r="H376" s="65"/>
      <c r="I376" s="62"/>
      <c r="J376" s="65"/>
    </row>
    <row r="377" spans="1:10" ht="15.75">
      <c r="A377" s="65"/>
      <c r="B377" s="113"/>
      <c r="C377" s="96"/>
      <c r="F377" s="84"/>
      <c r="G377" s="76"/>
      <c r="H377" s="65"/>
      <c r="I377" s="62"/>
      <c r="J377" s="65"/>
    </row>
    <row r="378" spans="1:10" ht="15.75">
      <c r="A378" s="65"/>
      <c r="B378" s="113"/>
      <c r="C378" s="96"/>
      <c r="F378" s="84"/>
      <c r="G378" s="76"/>
      <c r="H378" s="65"/>
      <c r="I378" s="62"/>
      <c r="J378" s="65"/>
    </row>
    <row r="379" spans="1:10" ht="15.75">
      <c r="A379" s="65"/>
      <c r="B379" s="113"/>
      <c r="C379" s="96"/>
      <c r="F379" s="84"/>
      <c r="G379" s="76"/>
      <c r="H379" s="65"/>
      <c r="I379" s="62"/>
      <c r="J379" s="65"/>
    </row>
    <row r="380" spans="1:10" ht="15.75">
      <c r="A380" s="65"/>
      <c r="B380" s="113"/>
      <c r="C380" s="96"/>
      <c r="F380" s="84"/>
      <c r="G380" s="76"/>
      <c r="H380" s="65"/>
      <c r="I380" s="62"/>
      <c r="J380" s="65"/>
    </row>
    <row r="381" spans="1:10" ht="15.75">
      <c r="A381" s="65"/>
      <c r="B381" s="113"/>
      <c r="C381" s="96"/>
      <c r="F381" s="84"/>
      <c r="G381" s="76"/>
      <c r="H381" s="65"/>
      <c r="I381" s="62"/>
      <c r="J381" s="65"/>
    </row>
    <row r="382" spans="1:10" ht="15.75">
      <c r="A382" s="65"/>
      <c r="B382" s="113"/>
      <c r="C382" s="96"/>
      <c r="F382" s="84"/>
      <c r="G382" s="76"/>
      <c r="H382" s="65"/>
      <c r="I382" s="62"/>
      <c r="J382" s="65"/>
    </row>
    <row r="383" spans="1:10" ht="15.75">
      <c r="A383" s="65"/>
      <c r="B383" s="113"/>
      <c r="C383" s="96"/>
      <c r="F383" s="84"/>
      <c r="G383" s="76"/>
      <c r="H383" s="65"/>
      <c r="I383" s="62"/>
      <c r="J383" s="65"/>
    </row>
    <row r="384" spans="1:10" ht="15.75">
      <c r="A384" s="65"/>
      <c r="B384" s="113"/>
      <c r="C384" s="96"/>
      <c r="F384" s="84"/>
      <c r="G384" s="76"/>
      <c r="H384" s="65"/>
      <c r="I384" s="62"/>
      <c r="J384" s="65"/>
    </row>
    <row r="385" spans="1:10" ht="15.75">
      <c r="A385" s="65"/>
      <c r="B385" s="113"/>
      <c r="C385" s="96"/>
      <c r="F385" s="84"/>
      <c r="G385" s="76"/>
      <c r="H385" s="65"/>
      <c r="I385" s="62"/>
      <c r="J385" s="65"/>
    </row>
    <row r="386" spans="1:10" ht="15.75">
      <c r="A386" s="65"/>
      <c r="B386" s="113"/>
      <c r="C386" s="96"/>
      <c r="F386" s="84"/>
      <c r="G386" s="76"/>
      <c r="H386" s="65"/>
      <c r="I386" s="62"/>
      <c r="J386" s="65"/>
    </row>
    <row r="387" spans="1:10" ht="15.75">
      <c r="A387" s="65"/>
      <c r="B387" s="113"/>
      <c r="C387" s="96"/>
      <c r="F387" s="84"/>
      <c r="G387" s="76"/>
      <c r="H387" s="65"/>
      <c r="I387" s="62"/>
      <c r="J387" s="65"/>
    </row>
    <row r="388" spans="1:10" ht="15.75">
      <c r="A388" s="65"/>
      <c r="B388" s="113"/>
      <c r="C388" s="96"/>
      <c r="F388" s="84"/>
      <c r="G388" s="76"/>
      <c r="H388" s="65"/>
      <c r="I388" s="62"/>
      <c r="J388" s="65"/>
    </row>
    <row r="389" spans="1:10" ht="15.75">
      <c r="A389" s="65"/>
      <c r="B389" s="113"/>
      <c r="C389" s="96"/>
      <c r="F389" s="84"/>
      <c r="G389" s="76"/>
      <c r="H389" s="65"/>
      <c r="I389" s="62"/>
      <c r="J389" s="65"/>
    </row>
    <row r="390" spans="1:10" ht="15.75">
      <c r="A390" s="65"/>
      <c r="B390" s="113"/>
      <c r="C390" s="96"/>
      <c r="F390" s="84"/>
      <c r="G390" s="76"/>
      <c r="H390" s="65"/>
      <c r="I390" s="62"/>
      <c r="J390" s="65"/>
    </row>
    <row r="391" spans="1:10" ht="15.75">
      <c r="A391" s="65"/>
      <c r="B391" s="113"/>
      <c r="C391" s="96"/>
      <c r="F391" s="84"/>
      <c r="G391" s="76"/>
      <c r="H391" s="65"/>
      <c r="I391" s="62"/>
      <c r="J391" s="65"/>
    </row>
    <row r="392" spans="1:10" ht="15.75">
      <c r="A392" s="65"/>
      <c r="B392" s="113"/>
      <c r="C392" s="96"/>
      <c r="F392" s="84"/>
      <c r="G392" s="76"/>
      <c r="H392" s="65"/>
      <c r="I392" s="62"/>
      <c r="J392" s="65"/>
    </row>
    <row r="393" spans="1:10" ht="15.75">
      <c r="A393" s="65"/>
      <c r="B393" s="113"/>
      <c r="C393" s="96"/>
      <c r="F393" s="84"/>
      <c r="G393" s="76"/>
      <c r="H393" s="65"/>
      <c r="I393" s="62"/>
      <c r="J393" s="65"/>
    </row>
    <row r="394" spans="1:10" ht="15.75">
      <c r="A394" s="65"/>
      <c r="B394" s="113"/>
      <c r="C394" s="96"/>
      <c r="F394" s="84"/>
      <c r="G394" s="76"/>
      <c r="H394" s="65"/>
      <c r="I394" s="62"/>
      <c r="J394" s="65"/>
    </row>
    <row r="395" spans="1:10" ht="15.75">
      <c r="A395" s="65"/>
      <c r="C395" s="104"/>
      <c r="F395" s="84"/>
      <c r="G395" s="76"/>
      <c r="H395" s="65"/>
      <c r="I395" s="62"/>
      <c r="J395" s="65"/>
    </row>
    <row r="396" spans="1:10" ht="15.75">
      <c r="A396" s="65"/>
      <c r="B396" s="113"/>
      <c r="C396" s="96"/>
      <c r="F396" s="84"/>
      <c r="G396" s="76"/>
      <c r="H396" s="65"/>
      <c r="I396" s="62"/>
      <c r="J396" s="65"/>
    </row>
    <row r="397" spans="1:10" ht="15.75">
      <c r="A397" s="65"/>
      <c r="B397" s="114"/>
      <c r="C397" s="105"/>
      <c r="F397" s="84"/>
      <c r="G397" s="76"/>
      <c r="H397" s="65"/>
      <c r="I397" s="62"/>
      <c r="J397" s="65"/>
    </row>
    <row r="398" spans="1:10" ht="15.75">
      <c r="A398" s="65"/>
      <c r="C398" s="106"/>
      <c r="F398" s="84"/>
      <c r="G398" s="76"/>
      <c r="H398" s="65"/>
      <c r="I398" s="62"/>
      <c r="J398" s="65"/>
    </row>
    <row r="399" spans="1:10" ht="15.75">
      <c r="A399" s="65"/>
      <c r="C399" s="106"/>
      <c r="F399" s="84"/>
      <c r="G399" s="76"/>
      <c r="H399" s="65"/>
      <c r="I399" s="62"/>
      <c r="J399" s="65"/>
    </row>
    <row r="400" spans="1:10" ht="15.75">
      <c r="A400" s="65"/>
      <c r="H400" s="65"/>
      <c r="I400" s="62"/>
      <c r="J400" s="65"/>
    </row>
    <row r="401" spans="1:10" ht="15.75">
      <c r="A401" s="65"/>
      <c r="H401" s="65"/>
      <c r="I401" s="62"/>
      <c r="J401" s="65"/>
    </row>
    <row r="402" spans="1:10" ht="15.75">
      <c r="A402" s="65"/>
      <c r="H402" s="65"/>
      <c r="I402" s="62"/>
      <c r="J402" s="65"/>
    </row>
    <row r="403" spans="1:10" ht="15.75">
      <c r="A403" s="65"/>
      <c r="H403" s="65"/>
      <c r="I403" s="62"/>
      <c r="J403" s="65"/>
    </row>
    <row r="404" spans="1:10" ht="15.75">
      <c r="A404" s="65"/>
      <c r="H404" s="65"/>
      <c r="I404" s="62"/>
      <c r="J404" s="65"/>
    </row>
    <row r="405" spans="1:10" ht="15.75">
      <c r="A405" s="65"/>
      <c r="H405" s="65"/>
      <c r="I405" s="62"/>
      <c r="J405" s="65"/>
    </row>
    <row r="406" spans="1:10" ht="15.75">
      <c r="A406" s="65"/>
      <c r="H406" s="65"/>
      <c r="I406" s="62"/>
      <c r="J406" s="65"/>
    </row>
    <row r="407" spans="1:10" ht="15.75">
      <c r="A407" s="65"/>
      <c r="H407" s="65"/>
      <c r="I407" s="62"/>
      <c r="J407" s="65"/>
    </row>
    <row r="408" spans="1:10" ht="15.75">
      <c r="A408" s="65"/>
      <c r="H408" s="65"/>
      <c r="I408" s="62"/>
      <c r="J408" s="65"/>
    </row>
    <row r="409" spans="1:10" ht="15.75">
      <c r="A409" s="65"/>
      <c r="H409" s="65"/>
      <c r="I409" s="62"/>
      <c r="J409" s="65"/>
    </row>
    <row r="410" spans="1:10" ht="15.75">
      <c r="A410" s="65"/>
      <c r="H410" s="65"/>
      <c r="I410" s="62"/>
      <c r="J410" s="65"/>
    </row>
    <row r="411" spans="1:10" ht="15.75">
      <c r="A411" s="65"/>
      <c r="H411" s="65"/>
      <c r="I411" s="62"/>
      <c r="J411" s="65"/>
    </row>
    <row r="412" spans="1:10" ht="15.75">
      <c r="A412" s="65"/>
      <c r="H412" s="65"/>
      <c r="I412" s="62"/>
      <c r="J412" s="65"/>
    </row>
    <row r="413" spans="1:10" ht="15.75">
      <c r="A413" s="65"/>
      <c r="H413" s="65"/>
      <c r="I413" s="62"/>
      <c r="J413" s="65"/>
    </row>
    <row r="414" spans="1:10" ht="15.75">
      <c r="A414" s="65"/>
      <c r="H414" s="65"/>
      <c r="I414" s="62"/>
      <c r="J414" s="65"/>
    </row>
    <row r="415" spans="1:10" ht="15.75">
      <c r="A415" s="65"/>
      <c r="H415" s="65"/>
      <c r="I415" s="62"/>
      <c r="J415" s="65"/>
    </row>
    <row r="416" spans="1:10" ht="15.75">
      <c r="A416" s="65"/>
      <c r="H416" s="65"/>
      <c r="I416" s="62"/>
      <c r="J416" s="65"/>
    </row>
    <row r="417" spans="1:10" ht="15.75">
      <c r="A417" s="65"/>
      <c r="H417" s="65"/>
      <c r="I417" s="62"/>
      <c r="J417" s="65"/>
    </row>
  </sheetData>
  <sheetProtection/>
  <printOptions/>
  <pageMargins left="0.7875" right="0.7875" top="0.4097222222222222" bottom="0.5" header="0.5118055555555555" footer="0.24027777777777778"/>
  <pageSetup horizontalDpi="300" verticalDpi="3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390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GPW</dc:creator>
  <cp:keywords/>
  <dc:description/>
  <cp:lastModifiedBy>Sylwia Chada</cp:lastModifiedBy>
  <cp:lastPrinted>2022-01-19T10:20:12Z</cp:lastPrinted>
  <dcterms:created xsi:type="dcterms:W3CDTF">2015-01-13T10:33:21Z</dcterms:created>
  <dcterms:modified xsi:type="dcterms:W3CDTF">2022-01-19T10:20:52Z</dcterms:modified>
  <cp:category/>
  <cp:version/>
  <cp:contentType/>
  <cp:contentStatus/>
</cp:coreProperties>
</file>