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X:\2przetargi bieżące\"/>
    </mc:Choice>
  </mc:AlternateContent>
  <bookViews>
    <workbookView xWindow="0" yWindow="0" windowWidth="28800" windowHeight="13635" activeTab="6"/>
  </bookViews>
  <sheets>
    <sheet name="część I" sheetId="1" r:id="rId1"/>
    <sheet name="część II" sheetId="12" r:id="rId2"/>
    <sheet name="część III" sheetId="20" r:id="rId3"/>
    <sheet name="część IV" sheetId="21" r:id="rId4"/>
    <sheet name="część V" sheetId="19" r:id="rId5"/>
    <sheet name="część VI" sheetId="18" r:id="rId6"/>
    <sheet name="część VII" sheetId="15" r:id="rId7"/>
    <sheet name="część VIII" sheetId="16" r:id="rId8"/>
    <sheet name="część IX" sheetId="14" r:id="rId9"/>
    <sheet name="część X" sheetId="22"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2" l="1"/>
  <c r="A84" i="1" l="1"/>
  <c r="H61" i="1"/>
  <c r="J61" i="1" s="1"/>
  <c r="I61" i="1"/>
  <c r="A62" i="1"/>
  <c r="K61" i="1" l="1"/>
  <c r="L61" i="1"/>
  <c r="H9" i="15"/>
  <c r="J9" i="15" s="1"/>
  <c r="I9" i="15"/>
  <c r="B5" i="16" l="1"/>
  <c r="A2" i="22" l="1"/>
  <c r="A2" i="14"/>
  <c r="A2" i="16"/>
  <c r="A2" i="18"/>
  <c r="A2" i="15"/>
  <c r="A3" i="18"/>
  <c r="G31" i="14" l="1"/>
  <c r="F31" i="14"/>
  <c r="I29" i="14"/>
  <c r="H29" i="14"/>
  <c r="J29" i="14" s="1"/>
  <c r="I27" i="14"/>
  <c r="H27" i="14"/>
  <c r="J27" i="14" s="1"/>
  <c r="I25" i="14"/>
  <c r="H25" i="14"/>
  <c r="J25" i="14" s="1"/>
  <c r="I23" i="14"/>
  <c r="H23" i="14"/>
  <c r="J23" i="14" s="1"/>
  <c r="I55" i="15" l="1"/>
  <c r="H55" i="15"/>
  <c r="J55" i="15" s="1"/>
  <c r="I53" i="15" l="1"/>
  <c r="H53" i="15"/>
  <c r="J53" i="15" s="1"/>
  <c r="J29" i="18"/>
  <c r="I29" i="18"/>
  <c r="H29" i="18"/>
  <c r="G29" i="18"/>
  <c r="F29" i="18"/>
  <c r="A28" i="18"/>
  <c r="I27" i="18"/>
  <c r="H27" i="18"/>
  <c r="J27" i="18" s="1"/>
  <c r="A26" i="18"/>
  <c r="I25" i="18"/>
  <c r="H25" i="18"/>
  <c r="J25" i="18" s="1"/>
  <c r="A24" i="18"/>
  <c r="I23" i="18"/>
  <c r="H23" i="18"/>
  <c r="J23" i="18" s="1"/>
  <c r="A22" i="18"/>
  <c r="I21" i="18"/>
  <c r="H21" i="18"/>
  <c r="J21" i="18" s="1"/>
  <c r="A20" i="18"/>
  <c r="I19" i="18"/>
  <c r="H19" i="18"/>
  <c r="J19" i="18" s="1"/>
  <c r="A18" i="18"/>
  <c r="I17" i="18"/>
  <c r="H17" i="18"/>
  <c r="J17" i="18" s="1"/>
  <c r="I15" i="18"/>
  <c r="H15" i="18"/>
  <c r="J15" i="18" s="1"/>
  <c r="I13" i="18"/>
  <c r="H13" i="18"/>
  <c r="J13" i="18" s="1"/>
  <c r="I11" i="18"/>
  <c r="H11" i="18"/>
  <c r="J11" i="18" s="1"/>
  <c r="I9" i="18"/>
  <c r="H9" i="18"/>
  <c r="J9" i="18" s="1"/>
  <c r="I7" i="18"/>
  <c r="H7" i="18"/>
  <c r="J7" i="18" s="1"/>
  <c r="H143" i="20"/>
  <c r="G143" i="20"/>
  <c r="J141" i="20"/>
  <c r="I141" i="20"/>
  <c r="K141" i="20" s="1"/>
  <c r="J139" i="20"/>
  <c r="I139" i="20"/>
  <c r="K139" i="20" s="1"/>
  <c r="J137" i="20"/>
  <c r="I137" i="20"/>
  <c r="K137" i="20" s="1"/>
  <c r="J135" i="20"/>
  <c r="I135" i="20"/>
  <c r="K135" i="20" s="1"/>
  <c r="J133" i="20"/>
  <c r="I133" i="20"/>
  <c r="K133" i="20" s="1"/>
  <c r="J131" i="20"/>
  <c r="I131" i="20"/>
  <c r="K131" i="20" s="1"/>
  <c r="J129" i="20"/>
  <c r="I129" i="20"/>
  <c r="K129" i="20" s="1"/>
  <c r="J127" i="20"/>
  <c r="I127" i="20"/>
  <c r="K127" i="20" s="1"/>
  <c r="J125" i="20"/>
  <c r="I125" i="20"/>
  <c r="K125" i="20" s="1"/>
  <c r="J123" i="20"/>
  <c r="I123" i="20"/>
  <c r="K123" i="20" s="1"/>
  <c r="J121" i="20"/>
  <c r="I121" i="20"/>
  <c r="K121" i="20" s="1"/>
  <c r="J119" i="20"/>
  <c r="I119" i="20"/>
  <c r="K119" i="20" s="1"/>
  <c r="J117" i="20"/>
  <c r="I117" i="20"/>
  <c r="K117" i="20" s="1"/>
  <c r="J115" i="20"/>
  <c r="I115" i="20"/>
  <c r="K115" i="20" s="1"/>
  <c r="J113" i="20"/>
  <c r="I113" i="20"/>
  <c r="K113" i="20" s="1"/>
  <c r="J111" i="20"/>
  <c r="I111" i="20"/>
  <c r="K111" i="20" s="1"/>
  <c r="J109" i="20"/>
  <c r="I109" i="20"/>
  <c r="K109" i="20" s="1"/>
  <c r="J107" i="20"/>
  <c r="I107" i="20"/>
  <c r="K107" i="20" s="1"/>
  <c r="J105" i="20"/>
  <c r="I105" i="20"/>
  <c r="K105" i="20" s="1"/>
  <c r="J103" i="20"/>
  <c r="I103" i="20"/>
  <c r="K103" i="20" s="1"/>
  <c r="J101" i="20"/>
  <c r="I101" i="20"/>
  <c r="K101" i="20" s="1"/>
  <c r="J99" i="20"/>
  <c r="I99" i="20"/>
  <c r="K99" i="20" s="1"/>
  <c r="J97" i="20"/>
  <c r="I97" i="20"/>
  <c r="K97" i="20" s="1"/>
  <c r="J95" i="20"/>
  <c r="I95" i="20"/>
  <c r="K95" i="20" s="1"/>
  <c r="J93" i="20"/>
  <c r="I93" i="20"/>
  <c r="K93" i="20" s="1"/>
  <c r="J91" i="20"/>
  <c r="I91" i="20"/>
  <c r="K91" i="20" s="1"/>
  <c r="J89" i="20"/>
  <c r="I89" i="20"/>
  <c r="K89" i="20" s="1"/>
  <c r="J87" i="20"/>
  <c r="I87" i="20"/>
  <c r="K87" i="20" s="1"/>
  <c r="J85" i="20"/>
  <c r="I85" i="20"/>
  <c r="K85" i="20" s="1"/>
  <c r="J83" i="20"/>
  <c r="I83" i="20"/>
  <c r="K83" i="20" s="1"/>
  <c r="J81" i="20"/>
  <c r="I81" i="20"/>
  <c r="K81" i="20" s="1"/>
  <c r="J79" i="20"/>
  <c r="I79" i="20"/>
  <c r="K79" i="20" s="1"/>
  <c r="J77" i="20"/>
  <c r="I77" i="20"/>
  <c r="K77" i="20" s="1"/>
  <c r="J75" i="20"/>
  <c r="I75" i="20"/>
  <c r="K75" i="20" s="1"/>
  <c r="J73" i="20"/>
  <c r="I73" i="20"/>
  <c r="K73" i="20" s="1"/>
  <c r="J71" i="20"/>
  <c r="I71" i="20"/>
  <c r="K71" i="20" s="1"/>
  <c r="J69" i="20"/>
  <c r="I69" i="20"/>
  <c r="K69" i="20" s="1"/>
  <c r="J67" i="20"/>
  <c r="I67" i="20"/>
  <c r="K67" i="20" s="1"/>
  <c r="J65" i="20"/>
  <c r="I65" i="20"/>
  <c r="K65" i="20" s="1"/>
  <c r="J63" i="20"/>
  <c r="I63" i="20"/>
  <c r="K63" i="20" s="1"/>
  <c r="J61" i="20"/>
  <c r="I61" i="20"/>
  <c r="K61" i="20" s="1"/>
  <c r="J59" i="20"/>
  <c r="I59" i="20"/>
  <c r="K59" i="20" s="1"/>
  <c r="J57" i="20"/>
  <c r="I57" i="20"/>
  <c r="K57" i="20" s="1"/>
  <c r="J55" i="20"/>
  <c r="I55" i="20"/>
  <c r="K55" i="20" s="1"/>
  <c r="J53" i="20"/>
  <c r="I53" i="20"/>
  <c r="K53" i="20" s="1"/>
  <c r="J51" i="20"/>
  <c r="I51" i="20"/>
  <c r="K51" i="20" s="1"/>
  <c r="J49" i="20"/>
  <c r="I49" i="20"/>
  <c r="K49" i="20" s="1"/>
  <c r="J47" i="20"/>
  <c r="I47" i="20"/>
  <c r="K47" i="20" s="1"/>
  <c r="J45" i="20"/>
  <c r="I45" i="20"/>
  <c r="K45" i="20" s="1"/>
  <c r="J43" i="20"/>
  <c r="I43" i="20"/>
  <c r="K43" i="20" s="1"/>
  <c r="J41" i="20"/>
  <c r="I41" i="20"/>
  <c r="K41" i="20" s="1"/>
  <c r="J39" i="20"/>
  <c r="I39" i="20"/>
  <c r="K39" i="20" s="1"/>
  <c r="J37" i="20"/>
  <c r="I37" i="20"/>
  <c r="K37" i="20" s="1"/>
  <c r="J35" i="20"/>
  <c r="I35" i="20"/>
  <c r="K35" i="20" s="1"/>
  <c r="J33" i="20"/>
  <c r="I33" i="20"/>
  <c r="K33" i="20" s="1"/>
  <c r="J31" i="20"/>
  <c r="I31" i="20"/>
  <c r="K31" i="20" s="1"/>
  <c r="J29" i="20"/>
  <c r="I29" i="20"/>
  <c r="K29" i="20" s="1"/>
  <c r="J27" i="20"/>
  <c r="I27" i="20"/>
  <c r="K27" i="20" s="1"/>
  <c r="J25" i="20"/>
  <c r="I25" i="20"/>
  <c r="K25" i="20" s="1"/>
  <c r="J23" i="20"/>
  <c r="I23" i="20"/>
  <c r="K23" i="20" s="1"/>
  <c r="J21" i="20"/>
  <c r="I21" i="20"/>
  <c r="K21" i="20" s="1"/>
  <c r="J19" i="20"/>
  <c r="I19" i="20"/>
  <c r="K19" i="20" s="1"/>
  <c r="J17" i="20"/>
  <c r="I17" i="20"/>
  <c r="K17" i="20" s="1"/>
  <c r="J15" i="20"/>
  <c r="I15" i="20"/>
  <c r="K15" i="20" s="1"/>
  <c r="J13" i="20"/>
  <c r="I13" i="20"/>
  <c r="K13" i="20" s="1"/>
  <c r="J11" i="20"/>
  <c r="I11" i="20"/>
  <c r="K11" i="20" s="1"/>
  <c r="J9" i="20"/>
  <c r="I9" i="20"/>
  <c r="K9" i="20" s="1"/>
  <c r="J7" i="20"/>
  <c r="I7" i="20"/>
  <c r="K7" i="20" s="1"/>
  <c r="F53" i="21"/>
  <c r="G53" i="21"/>
  <c r="J143" i="20" l="1"/>
  <c r="K143" i="20"/>
  <c r="I143" i="20"/>
  <c r="G133" i="1" l="1"/>
  <c r="F133" i="1"/>
  <c r="A132" i="1"/>
  <c r="I131" i="1"/>
  <c r="H131" i="1"/>
  <c r="J131" i="1" s="1"/>
  <c r="A130" i="1"/>
  <c r="I129" i="1"/>
  <c r="H129" i="1"/>
  <c r="J129" i="1" s="1"/>
  <c r="A128" i="1"/>
  <c r="I127" i="1"/>
  <c r="H127" i="1"/>
  <c r="J127" i="1" s="1"/>
  <c r="A126" i="1"/>
  <c r="I125" i="1"/>
  <c r="H125" i="1"/>
  <c r="J125" i="1" s="1"/>
  <c r="A124" i="1"/>
  <c r="I123" i="1"/>
  <c r="H123" i="1"/>
  <c r="J123" i="1" s="1"/>
  <c r="A122" i="1"/>
  <c r="I121" i="1"/>
  <c r="H121" i="1"/>
  <c r="J121" i="1" s="1"/>
  <c r="A120" i="1"/>
  <c r="I119" i="1"/>
  <c r="H119" i="1"/>
  <c r="J119" i="1" s="1"/>
  <c r="A118" i="1"/>
  <c r="I117" i="1"/>
  <c r="H117" i="1"/>
  <c r="J117" i="1" s="1"/>
  <c r="A116" i="1"/>
  <c r="I115" i="1"/>
  <c r="H115" i="1"/>
  <c r="J115" i="1" s="1"/>
  <c r="A114" i="1"/>
  <c r="I113" i="1"/>
  <c r="H113" i="1"/>
  <c r="J113" i="1" s="1"/>
  <c r="A112" i="1"/>
  <c r="I111" i="1"/>
  <c r="H111" i="1"/>
  <c r="J111" i="1" s="1"/>
  <c r="A110" i="1"/>
  <c r="I109" i="1"/>
  <c r="H109" i="1"/>
  <c r="J109" i="1" s="1"/>
  <c r="A108" i="1"/>
  <c r="I107" i="1"/>
  <c r="H107" i="1"/>
  <c r="J107" i="1" s="1"/>
  <c r="A106" i="1"/>
  <c r="I105" i="1"/>
  <c r="H105" i="1"/>
  <c r="J105" i="1" s="1"/>
  <c r="A104" i="1"/>
  <c r="I103" i="1"/>
  <c r="H103" i="1"/>
  <c r="J103" i="1" s="1"/>
  <c r="A102" i="1"/>
  <c r="I101" i="1"/>
  <c r="H101" i="1"/>
  <c r="J101" i="1" s="1"/>
  <c r="A100" i="1"/>
  <c r="I99" i="1"/>
  <c r="H99" i="1"/>
  <c r="J99" i="1" s="1"/>
  <c r="A98" i="1"/>
  <c r="I97" i="1"/>
  <c r="H97" i="1"/>
  <c r="J97" i="1" s="1"/>
  <c r="A96" i="1"/>
  <c r="I95" i="1"/>
  <c r="H95" i="1"/>
  <c r="J95" i="1" s="1"/>
  <c r="A94" i="1"/>
  <c r="I93" i="1"/>
  <c r="H93" i="1"/>
  <c r="J93" i="1" s="1"/>
  <c r="A92" i="1"/>
  <c r="I91" i="1"/>
  <c r="H91" i="1"/>
  <c r="J91" i="1" s="1"/>
  <c r="A90" i="1"/>
  <c r="I89" i="1"/>
  <c r="H89" i="1"/>
  <c r="J89" i="1" s="1"/>
  <c r="A88" i="1"/>
  <c r="I87" i="1"/>
  <c r="H87" i="1"/>
  <c r="J87" i="1" s="1"/>
  <c r="A86" i="1"/>
  <c r="I85" i="1"/>
  <c r="H85" i="1"/>
  <c r="J85" i="1" s="1"/>
  <c r="I83" i="1"/>
  <c r="H83" i="1"/>
  <c r="J83" i="1" s="1"/>
  <c r="A82" i="1"/>
  <c r="I81" i="1"/>
  <c r="H81" i="1"/>
  <c r="J81" i="1" s="1"/>
  <c r="A80" i="1"/>
  <c r="I79" i="1"/>
  <c r="H79" i="1"/>
  <c r="J79" i="1" s="1"/>
  <c r="A78" i="1"/>
  <c r="I77" i="1"/>
  <c r="H77" i="1"/>
  <c r="J77" i="1" s="1"/>
  <c r="A76" i="1"/>
  <c r="I75" i="1"/>
  <c r="H75" i="1"/>
  <c r="J75" i="1" s="1"/>
  <c r="A74" i="1"/>
  <c r="I73" i="1"/>
  <c r="H73" i="1"/>
  <c r="J73" i="1" s="1"/>
  <c r="A72" i="1"/>
  <c r="I71" i="1"/>
  <c r="H71" i="1"/>
  <c r="J71" i="1" s="1"/>
  <c r="A70" i="1"/>
  <c r="I69" i="1"/>
  <c r="H69" i="1"/>
  <c r="J69" i="1" s="1"/>
  <c r="A68" i="1"/>
  <c r="I67" i="1"/>
  <c r="H67" i="1"/>
  <c r="J67" i="1" s="1"/>
  <c r="A66" i="1"/>
  <c r="I65" i="1"/>
  <c r="H65" i="1"/>
  <c r="J65" i="1" s="1"/>
  <c r="A64" i="1"/>
  <c r="I63" i="1"/>
  <c r="H63" i="1"/>
  <c r="J63" i="1" s="1"/>
  <c r="A60" i="1"/>
  <c r="I59" i="1"/>
  <c r="H59" i="1"/>
  <c r="J59" i="1" s="1"/>
  <c r="A58" i="1"/>
  <c r="I57" i="1"/>
  <c r="H57" i="1"/>
  <c r="J57" i="1" s="1"/>
  <c r="A56" i="1"/>
  <c r="I55" i="1"/>
  <c r="H55" i="1"/>
  <c r="J55" i="1" s="1"/>
  <c r="A54" i="1"/>
  <c r="I53" i="1"/>
  <c r="H53" i="1"/>
  <c r="J53" i="1" s="1"/>
  <c r="A52" i="1"/>
  <c r="I51" i="1"/>
  <c r="H51" i="1"/>
  <c r="J51" i="1" s="1"/>
  <c r="A50" i="1"/>
  <c r="I49" i="1"/>
  <c r="H49" i="1"/>
  <c r="J49" i="1" s="1"/>
  <c r="A48" i="1"/>
  <c r="I47" i="1"/>
  <c r="H47" i="1"/>
  <c r="J47" i="1" s="1"/>
  <c r="A46" i="1"/>
  <c r="I45" i="1"/>
  <c r="H45" i="1"/>
  <c r="J45" i="1" s="1"/>
  <c r="A44" i="1"/>
  <c r="I43" i="1"/>
  <c r="H43" i="1"/>
  <c r="J43" i="1" s="1"/>
  <c r="A42" i="1"/>
  <c r="I41" i="1"/>
  <c r="H41" i="1"/>
  <c r="J41" i="1" s="1"/>
  <c r="A40" i="1"/>
  <c r="I39" i="1"/>
  <c r="H39" i="1"/>
  <c r="J39" i="1" s="1"/>
  <c r="A38" i="1"/>
  <c r="I37" i="1"/>
  <c r="H37" i="1"/>
  <c r="J37" i="1" s="1"/>
  <c r="A36" i="1"/>
  <c r="I35" i="1"/>
  <c r="H35" i="1"/>
  <c r="J35" i="1" s="1"/>
  <c r="A34" i="1"/>
  <c r="I33" i="1"/>
  <c r="H33" i="1"/>
  <c r="J33" i="1" s="1"/>
  <c r="A32" i="1"/>
  <c r="I31" i="1"/>
  <c r="H31" i="1"/>
  <c r="J31" i="1" s="1"/>
  <c r="A30" i="1"/>
  <c r="I29" i="1"/>
  <c r="H29" i="1"/>
  <c r="J29" i="1" s="1"/>
  <c r="A28" i="1"/>
  <c r="I27" i="1"/>
  <c r="H27" i="1"/>
  <c r="J27" i="1" s="1"/>
  <c r="A26" i="1"/>
  <c r="I25" i="1"/>
  <c r="H25" i="1"/>
  <c r="J25" i="1" s="1"/>
  <c r="A24" i="1"/>
  <c r="I23" i="1"/>
  <c r="H23" i="1"/>
  <c r="J23" i="1" s="1"/>
  <c r="A22" i="1"/>
  <c r="I21" i="1"/>
  <c r="H21" i="1"/>
  <c r="J21" i="1" s="1"/>
  <c r="A20" i="1"/>
  <c r="I19" i="1"/>
  <c r="H19" i="1"/>
  <c r="J19" i="1" s="1"/>
  <c r="A18" i="1"/>
  <c r="I17" i="1"/>
  <c r="H17" i="1"/>
  <c r="J17" i="1" s="1"/>
  <c r="I15" i="1"/>
  <c r="H15" i="1"/>
  <c r="J15" i="1" s="1"/>
  <c r="I13" i="1"/>
  <c r="H13" i="1"/>
  <c r="J13" i="1" s="1"/>
  <c r="I11" i="1"/>
  <c r="H11" i="1"/>
  <c r="J11" i="1" s="1"/>
  <c r="I9" i="1"/>
  <c r="H9" i="1"/>
  <c r="J9" i="1" s="1"/>
  <c r="I7" i="1"/>
  <c r="H7" i="1"/>
  <c r="K115" i="1" l="1"/>
  <c r="L115" i="1" s="1"/>
  <c r="K119" i="1"/>
  <c r="L119" i="1" s="1"/>
  <c r="K123" i="1"/>
  <c r="L123" i="1" s="1"/>
  <c r="K127" i="1"/>
  <c r="L127" i="1" s="1"/>
  <c r="K131" i="1"/>
  <c r="L131" i="1" s="1"/>
  <c r="K11" i="1"/>
  <c r="L11" i="1" s="1"/>
  <c r="K17" i="1"/>
  <c r="L17" i="1" s="1"/>
  <c r="K21" i="1"/>
  <c r="L21" i="1" s="1"/>
  <c r="K25" i="1"/>
  <c r="L25" i="1" s="1"/>
  <c r="K29" i="1"/>
  <c r="L29" i="1" s="1"/>
  <c r="K33" i="1"/>
  <c r="L33" i="1" s="1"/>
  <c r="K37" i="1"/>
  <c r="L37" i="1" s="1"/>
  <c r="K41" i="1"/>
  <c r="L41" i="1" s="1"/>
  <c r="K45" i="1"/>
  <c r="L45" i="1" s="1"/>
  <c r="K49" i="1"/>
  <c r="L49" i="1" s="1"/>
  <c r="K53" i="1"/>
  <c r="L53" i="1" s="1"/>
  <c r="K57" i="1"/>
  <c r="L57" i="1" s="1"/>
  <c r="K65" i="1"/>
  <c r="L65" i="1" s="1"/>
  <c r="K69" i="1"/>
  <c r="L69" i="1" s="1"/>
  <c r="K73" i="1"/>
  <c r="L73" i="1" s="1"/>
  <c r="K13" i="1"/>
  <c r="L13" i="1" s="1"/>
  <c r="K77" i="1"/>
  <c r="L77" i="1" s="1"/>
  <c r="K81" i="1"/>
  <c r="L81" i="1" s="1"/>
  <c r="K89" i="1"/>
  <c r="L89" i="1" s="1"/>
  <c r="K93" i="1"/>
  <c r="L93" i="1" s="1"/>
  <c r="K101" i="1"/>
  <c r="L101" i="1" s="1"/>
  <c r="K105" i="1"/>
  <c r="L105" i="1" s="1"/>
  <c r="K113" i="1"/>
  <c r="L113" i="1" s="1"/>
  <c r="K19" i="1"/>
  <c r="L19" i="1" s="1"/>
  <c r="K23" i="1"/>
  <c r="L23" i="1" s="1"/>
  <c r="K27" i="1"/>
  <c r="L27" i="1" s="1"/>
  <c r="K31" i="1"/>
  <c r="L31" i="1" s="1"/>
  <c r="K35" i="1"/>
  <c r="L35" i="1" s="1"/>
  <c r="K39" i="1"/>
  <c r="L39" i="1" s="1"/>
  <c r="K43" i="1"/>
  <c r="L43" i="1" s="1"/>
  <c r="K47" i="1"/>
  <c r="L47" i="1" s="1"/>
  <c r="K117" i="1"/>
  <c r="L117" i="1" s="1"/>
  <c r="K121" i="1"/>
  <c r="L121" i="1" s="1"/>
  <c r="K125" i="1"/>
  <c r="L125" i="1" s="1"/>
  <c r="K129" i="1"/>
  <c r="L129" i="1" s="1"/>
  <c r="K9" i="1"/>
  <c r="L9" i="1" s="1"/>
  <c r="K15" i="1"/>
  <c r="L15" i="1" s="1"/>
  <c r="K51" i="1"/>
  <c r="L51" i="1" s="1"/>
  <c r="K55" i="1"/>
  <c r="L55" i="1" s="1"/>
  <c r="K59" i="1"/>
  <c r="L59" i="1" s="1"/>
  <c r="K63" i="1"/>
  <c r="L63" i="1" s="1"/>
  <c r="K67" i="1"/>
  <c r="L67" i="1" s="1"/>
  <c r="K71" i="1"/>
  <c r="L71" i="1" s="1"/>
  <c r="K75" i="1"/>
  <c r="L75" i="1" s="1"/>
  <c r="K79" i="1"/>
  <c r="L79" i="1" s="1"/>
  <c r="K83" i="1"/>
  <c r="L83" i="1" s="1"/>
  <c r="K87" i="1"/>
  <c r="L87" i="1" s="1"/>
  <c r="K91" i="1"/>
  <c r="L91" i="1" s="1"/>
  <c r="K95" i="1"/>
  <c r="L95" i="1" s="1"/>
  <c r="K99" i="1"/>
  <c r="L99" i="1" s="1"/>
  <c r="K103" i="1"/>
  <c r="L103" i="1" s="1"/>
  <c r="K107" i="1"/>
  <c r="L107" i="1" s="1"/>
  <c r="K111" i="1"/>
  <c r="L111" i="1" s="1"/>
  <c r="K85" i="1"/>
  <c r="L85" i="1" s="1"/>
  <c r="K97" i="1"/>
  <c r="L97" i="1" s="1"/>
  <c r="K109" i="1"/>
  <c r="L109" i="1" s="1"/>
  <c r="H133" i="1"/>
  <c r="I133" i="1"/>
  <c r="J7" i="1"/>
  <c r="H9" i="16"/>
  <c r="J9" i="16" s="1"/>
  <c r="I9" i="16"/>
  <c r="H11" i="16"/>
  <c r="J11" i="16" s="1"/>
  <c r="I11" i="16"/>
  <c r="H13" i="16"/>
  <c r="J13" i="16" s="1"/>
  <c r="I13" i="16"/>
  <c r="H15" i="16"/>
  <c r="J15" i="16" s="1"/>
  <c r="I15" i="16"/>
  <c r="H17" i="16"/>
  <c r="J17" i="16" s="1"/>
  <c r="I17" i="16"/>
  <c r="H19" i="16"/>
  <c r="J19" i="16" s="1"/>
  <c r="I19" i="16"/>
  <c r="H21" i="16"/>
  <c r="J21" i="16" s="1"/>
  <c r="I21" i="16"/>
  <c r="H23" i="16"/>
  <c r="J23" i="16" s="1"/>
  <c r="I23" i="16"/>
  <c r="H25" i="16"/>
  <c r="J25" i="16" s="1"/>
  <c r="I25" i="16"/>
  <c r="H27" i="16"/>
  <c r="J27" i="16" s="1"/>
  <c r="I27" i="16"/>
  <c r="H29" i="16"/>
  <c r="J29" i="16" s="1"/>
  <c r="I29" i="16"/>
  <c r="H31" i="16"/>
  <c r="J31" i="16" s="1"/>
  <c r="I31" i="16"/>
  <c r="H33" i="16"/>
  <c r="J33" i="16" s="1"/>
  <c r="I33" i="16"/>
  <c r="H35" i="16"/>
  <c r="J35" i="16" s="1"/>
  <c r="I35" i="16"/>
  <c r="H37" i="16"/>
  <c r="J37" i="16" s="1"/>
  <c r="I37" i="16"/>
  <c r="H39" i="16"/>
  <c r="J39" i="16" s="1"/>
  <c r="I39" i="16"/>
  <c r="H41" i="16"/>
  <c r="J41" i="16" s="1"/>
  <c r="I41" i="16"/>
  <c r="H43" i="16"/>
  <c r="J43" i="16" s="1"/>
  <c r="I43" i="16"/>
  <c r="H45" i="16"/>
  <c r="J45" i="16" s="1"/>
  <c r="I45" i="16"/>
  <c r="H47" i="16"/>
  <c r="J47" i="16" s="1"/>
  <c r="I47" i="16"/>
  <c r="H49" i="16"/>
  <c r="J49" i="16" s="1"/>
  <c r="I49" i="16"/>
  <c r="H51" i="16"/>
  <c r="J51" i="16" s="1"/>
  <c r="I51" i="16"/>
  <c r="H53" i="16"/>
  <c r="J53" i="16" s="1"/>
  <c r="I53" i="16"/>
  <c r="H55" i="16"/>
  <c r="J55" i="16" s="1"/>
  <c r="I55" i="16"/>
  <c r="H57" i="16"/>
  <c r="J57" i="16" s="1"/>
  <c r="I57" i="16"/>
  <c r="H59" i="16"/>
  <c r="J59" i="16" s="1"/>
  <c r="I59" i="16"/>
  <c r="H61" i="16"/>
  <c r="J61" i="16" s="1"/>
  <c r="I61" i="16"/>
  <c r="H63" i="16"/>
  <c r="J63" i="16" s="1"/>
  <c r="I63" i="16"/>
  <c r="H65" i="16"/>
  <c r="J65" i="16" s="1"/>
  <c r="I65" i="16"/>
  <c r="H67" i="16"/>
  <c r="J67" i="16" s="1"/>
  <c r="I67" i="16"/>
  <c r="H69" i="16"/>
  <c r="J69" i="16" s="1"/>
  <c r="I69" i="16"/>
  <c r="H71" i="16"/>
  <c r="J71" i="16" s="1"/>
  <c r="I71" i="16"/>
  <c r="H73" i="16"/>
  <c r="J73" i="16" s="1"/>
  <c r="I73" i="16"/>
  <c r="H75" i="16"/>
  <c r="J75" i="16" s="1"/>
  <c r="I75" i="16"/>
  <c r="H77" i="16"/>
  <c r="J77" i="16" s="1"/>
  <c r="I77" i="16"/>
  <c r="H79" i="16"/>
  <c r="J79" i="16" s="1"/>
  <c r="I79" i="16"/>
  <c r="H81" i="16"/>
  <c r="J81" i="16" s="1"/>
  <c r="I81" i="16"/>
  <c r="H83" i="16"/>
  <c r="J83" i="16" s="1"/>
  <c r="I83" i="16"/>
  <c r="H85" i="16"/>
  <c r="J85" i="16" s="1"/>
  <c r="I85" i="16"/>
  <c r="H87" i="16"/>
  <c r="J87" i="16" s="1"/>
  <c r="I87" i="16"/>
  <c r="H89" i="16"/>
  <c r="J89" i="16" s="1"/>
  <c r="I89" i="16"/>
  <c r="H91" i="16"/>
  <c r="J91" i="16" s="1"/>
  <c r="I91" i="16"/>
  <c r="H93" i="16"/>
  <c r="J93" i="16" s="1"/>
  <c r="I93" i="16"/>
  <c r="H95" i="16"/>
  <c r="J95" i="16" s="1"/>
  <c r="I95" i="16"/>
  <c r="H97" i="16"/>
  <c r="J97" i="16" s="1"/>
  <c r="I97" i="16"/>
  <c r="H99" i="16"/>
  <c r="J99" i="16" s="1"/>
  <c r="I99" i="16"/>
  <c r="H101" i="16"/>
  <c r="J101" i="16" s="1"/>
  <c r="I101" i="16"/>
  <c r="H103" i="16"/>
  <c r="J103" i="16" s="1"/>
  <c r="I103" i="16"/>
  <c r="H105" i="16"/>
  <c r="J105" i="16" s="1"/>
  <c r="I105" i="16"/>
  <c r="H107" i="16"/>
  <c r="J107" i="16" s="1"/>
  <c r="I107" i="16"/>
  <c r="H109" i="16"/>
  <c r="J109" i="16" s="1"/>
  <c r="I109" i="16"/>
  <c r="H111" i="16"/>
  <c r="J111" i="16" s="1"/>
  <c r="I111" i="16"/>
  <c r="H113" i="16"/>
  <c r="J113" i="16" s="1"/>
  <c r="I113" i="16"/>
  <c r="H115" i="16"/>
  <c r="J115" i="16" s="1"/>
  <c r="I115" i="16"/>
  <c r="H117" i="16"/>
  <c r="J117" i="16" s="1"/>
  <c r="I117" i="16"/>
  <c r="H119" i="16"/>
  <c r="J119" i="16" s="1"/>
  <c r="I119" i="16"/>
  <c r="H121" i="16"/>
  <c r="J121" i="16" s="1"/>
  <c r="I121" i="16"/>
  <c r="H123" i="16"/>
  <c r="J123" i="16" s="1"/>
  <c r="I123" i="16"/>
  <c r="H125" i="16"/>
  <c r="J125" i="16" s="1"/>
  <c r="I125" i="16"/>
  <c r="H127" i="16"/>
  <c r="J127" i="16" s="1"/>
  <c r="I127" i="16"/>
  <c r="H129" i="16"/>
  <c r="J129" i="16" s="1"/>
  <c r="I129" i="16"/>
  <c r="H131" i="16"/>
  <c r="J131" i="16" s="1"/>
  <c r="I131" i="16"/>
  <c r="H133" i="16"/>
  <c r="J133" i="16" s="1"/>
  <c r="I133" i="16"/>
  <c r="H135" i="16"/>
  <c r="J135" i="16" s="1"/>
  <c r="I135" i="16"/>
  <c r="H137" i="16"/>
  <c r="J137" i="16" s="1"/>
  <c r="I137" i="16"/>
  <c r="H139" i="16"/>
  <c r="J139" i="16" s="1"/>
  <c r="I139" i="16"/>
  <c r="H141" i="16"/>
  <c r="J141" i="16" s="1"/>
  <c r="I141" i="16"/>
  <c r="H143" i="16"/>
  <c r="J143" i="16" s="1"/>
  <c r="I143" i="16"/>
  <c r="H145" i="16"/>
  <c r="J145" i="16" s="1"/>
  <c r="I145" i="16"/>
  <c r="H147" i="16"/>
  <c r="J147" i="16" s="1"/>
  <c r="I147" i="16"/>
  <c r="H149" i="16"/>
  <c r="J149" i="16" s="1"/>
  <c r="I149" i="16"/>
  <c r="H151" i="16"/>
  <c r="J151" i="16" s="1"/>
  <c r="I151" i="16"/>
  <c r="H153" i="16"/>
  <c r="J153" i="16" s="1"/>
  <c r="I153" i="16"/>
  <c r="H155" i="16"/>
  <c r="J155" i="16" s="1"/>
  <c r="I155" i="16"/>
  <c r="H157" i="16"/>
  <c r="J157" i="16" s="1"/>
  <c r="I157" i="16"/>
  <c r="H159" i="16"/>
  <c r="J159" i="16" s="1"/>
  <c r="I159" i="16"/>
  <c r="H161" i="16"/>
  <c r="J161" i="16" s="1"/>
  <c r="I161" i="16"/>
  <c r="H163" i="16"/>
  <c r="J163" i="16" s="1"/>
  <c r="I163" i="16"/>
  <c r="H165" i="16"/>
  <c r="J165" i="16" s="1"/>
  <c r="I165" i="16"/>
  <c r="H167" i="16"/>
  <c r="J167" i="16" s="1"/>
  <c r="I167" i="16"/>
  <c r="H169" i="16"/>
  <c r="J169" i="16" s="1"/>
  <c r="I169" i="16"/>
  <c r="H171" i="16"/>
  <c r="J171" i="16" s="1"/>
  <c r="I171" i="16"/>
  <c r="H173" i="16"/>
  <c r="J173" i="16" s="1"/>
  <c r="I173" i="16"/>
  <c r="H175" i="16"/>
  <c r="J175" i="16" s="1"/>
  <c r="I175" i="16"/>
  <c r="H177" i="16"/>
  <c r="J177" i="16" s="1"/>
  <c r="I177" i="16"/>
  <c r="H179" i="16"/>
  <c r="J179" i="16" s="1"/>
  <c r="I179" i="16"/>
  <c r="H181" i="16"/>
  <c r="J181" i="16" s="1"/>
  <c r="I181" i="16"/>
  <c r="H183" i="16"/>
  <c r="J183" i="16" s="1"/>
  <c r="I183" i="16"/>
  <c r="H185" i="16"/>
  <c r="J185" i="16" s="1"/>
  <c r="I185" i="16"/>
  <c r="H187" i="16"/>
  <c r="J187" i="16" s="1"/>
  <c r="I187" i="16"/>
  <c r="H189" i="16"/>
  <c r="J189" i="16" s="1"/>
  <c r="I189" i="16"/>
  <c r="H191" i="16"/>
  <c r="J191" i="16" s="1"/>
  <c r="I191" i="16"/>
  <c r="H193" i="16"/>
  <c r="J193" i="16" s="1"/>
  <c r="I193" i="16"/>
  <c r="H195" i="16"/>
  <c r="J195" i="16" s="1"/>
  <c r="I195" i="16"/>
  <c r="H197" i="16"/>
  <c r="J197" i="16" s="1"/>
  <c r="I197" i="16"/>
  <c r="H199" i="16"/>
  <c r="J199" i="16" s="1"/>
  <c r="I199" i="16"/>
  <c r="H201" i="16"/>
  <c r="J201" i="16" s="1"/>
  <c r="I201" i="16"/>
  <c r="H203" i="16"/>
  <c r="J203" i="16" s="1"/>
  <c r="I203" i="16"/>
  <c r="H205" i="16"/>
  <c r="J205" i="16" s="1"/>
  <c r="I205" i="16"/>
  <c r="H207" i="16"/>
  <c r="J207" i="16" s="1"/>
  <c r="I207" i="16"/>
  <c r="H209" i="16"/>
  <c r="J209" i="16" s="1"/>
  <c r="I209" i="16"/>
  <c r="H211" i="16"/>
  <c r="J211" i="16" s="1"/>
  <c r="I211" i="16"/>
  <c r="H213" i="16"/>
  <c r="J213" i="16" s="1"/>
  <c r="I213" i="16"/>
  <c r="H215" i="16"/>
  <c r="J215" i="16" s="1"/>
  <c r="I215" i="16"/>
  <c r="H217" i="16"/>
  <c r="J217" i="16" s="1"/>
  <c r="I217" i="16"/>
  <c r="H219" i="16"/>
  <c r="J219" i="16" s="1"/>
  <c r="I219" i="16"/>
  <c r="H221" i="16"/>
  <c r="J221" i="16" s="1"/>
  <c r="I221" i="16"/>
  <c r="H223" i="16"/>
  <c r="J223" i="16" s="1"/>
  <c r="I223" i="16"/>
  <c r="H225" i="16"/>
  <c r="J225" i="16" s="1"/>
  <c r="I225" i="16"/>
  <c r="H227" i="16"/>
  <c r="J227" i="16" s="1"/>
  <c r="I227" i="16"/>
  <c r="H229" i="16"/>
  <c r="J229" i="16" s="1"/>
  <c r="I229" i="16"/>
  <c r="H231" i="16"/>
  <c r="J231" i="16" s="1"/>
  <c r="I231" i="16"/>
  <c r="H233" i="16"/>
  <c r="J233" i="16" s="1"/>
  <c r="I233" i="16"/>
  <c r="H235" i="16"/>
  <c r="J235" i="16" s="1"/>
  <c r="I235" i="16"/>
  <c r="H237" i="16"/>
  <c r="J237" i="16" s="1"/>
  <c r="I237" i="16"/>
  <c r="H239" i="16"/>
  <c r="J239" i="16" s="1"/>
  <c r="I239" i="16"/>
  <c r="H241" i="16"/>
  <c r="J241" i="16" s="1"/>
  <c r="I241" i="16"/>
  <c r="H243" i="16"/>
  <c r="J243" i="16" s="1"/>
  <c r="I243" i="16"/>
  <c r="H245" i="16"/>
  <c r="J245" i="16" s="1"/>
  <c r="I245" i="16"/>
  <c r="H247" i="16"/>
  <c r="J247" i="16" s="1"/>
  <c r="I247" i="16"/>
  <c r="H249" i="16"/>
  <c r="J249" i="16" s="1"/>
  <c r="I249" i="16"/>
  <c r="H251" i="16"/>
  <c r="J251" i="16" s="1"/>
  <c r="I251" i="16"/>
  <c r="H253" i="16"/>
  <c r="J253" i="16" s="1"/>
  <c r="I253" i="16"/>
  <c r="H255" i="16"/>
  <c r="J255" i="16" s="1"/>
  <c r="I255" i="16"/>
  <c r="H257" i="16"/>
  <c r="J257" i="16" s="1"/>
  <c r="I257" i="16"/>
  <c r="H259" i="16"/>
  <c r="J259" i="16" s="1"/>
  <c r="I259" i="16"/>
  <c r="H261" i="16"/>
  <c r="J261" i="16" s="1"/>
  <c r="I261" i="16"/>
  <c r="J133" i="1" l="1"/>
  <c r="K7" i="1"/>
  <c r="K133" i="1" s="1"/>
  <c r="H9" i="19"/>
  <c r="J9" i="19" s="1"/>
  <c r="I9" i="19"/>
  <c r="H11" i="19"/>
  <c r="J11" i="19" s="1"/>
  <c r="I11" i="19"/>
  <c r="H13" i="19"/>
  <c r="J13" i="19" s="1"/>
  <c r="I13" i="19"/>
  <c r="H15" i="19"/>
  <c r="J15" i="19" s="1"/>
  <c r="I15" i="19"/>
  <c r="H17" i="19"/>
  <c r="J17" i="19" s="1"/>
  <c r="I17" i="19"/>
  <c r="H19" i="19"/>
  <c r="J19" i="19" s="1"/>
  <c r="I19" i="19"/>
  <c r="H21" i="19"/>
  <c r="J21" i="19" s="1"/>
  <c r="I21" i="19"/>
  <c r="H23" i="19"/>
  <c r="J23" i="19" s="1"/>
  <c r="I23" i="19"/>
  <c r="H25" i="19"/>
  <c r="J25" i="19" s="1"/>
  <c r="I25" i="19"/>
  <c r="H27" i="19"/>
  <c r="J27" i="19" s="1"/>
  <c r="I27" i="19"/>
  <c r="H29" i="19"/>
  <c r="J29" i="19" s="1"/>
  <c r="I29" i="19"/>
  <c r="H31" i="19"/>
  <c r="J31" i="19" s="1"/>
  <c r="I31" i="19"/>
  <c r="H33" i="19"/>
  <c r="J33" i="19" s="1"/>
  <c r="I33" i="19"/>
  <c r="H35" i="19"/>
  <c r="J35" i="19" s="1"/>
  <c r="I35" i="19"/>
  <c r="H37" i="19"/>
  <c r="J37" i="19" s="1"/>
  <c r="I37" i="19"/>
  <c r="H39" i="19"/>
  <c r="J39" i="19" s="1"/>
  <c r="I39" i="19"/>
  <c r="H41" i="19"/>
  <c r="J41" i="19" s="1"/>
  <c r="I41" i="19"/>
  <c r="H43" i="19"/>
  <c r="J43" i="19" s="1"/>
  <c r="I43" i="19"/>
  <c r="H45" i="19"/>
  <c r="J45" i="19" s="1"/>
  <c r="I45" i="19"/>
  <c r="H47" i="19"/>
  <c r="J47" i="19" s="1"/>
  <c r="I47" i="19"/>
  <c r="H49" i="19"/>
  <c r="J49" i="19" s="1"/>
  <c r="I49" i="19"/>
  <c r="H51" i="19"/>
  <c r="J51" i="19" s="1"/>
  <c r="I51" i="19"/>
  <c r="H53" i="19"/>
  <c r="J53" i="19" s="1"/>
  <c r="I53" i="19"/>
  <c r="H55" i="19"/>
  <c r="J55" i="19" s="1"/>
  <c r="I55" i="19"/>
  <c r="H57" i="19"/>
  <c r="J57" i="19" s="1"/>
  <c r="I57" i="19"/>
  <c r="H59" i="19"/>
  <c r="J59" i="19" s="1"/>
  <c r="I59" i="19"/>
  <c r="H61" i="19"/>
  <c r="J61" i="19" s="1"/>
  <c r="I61" i="19"/>
  <c r="H63" i="19"/>
  <c r="J63" i="19" s="1"/>
  <c r="I63" i="19"/>
  <c r="H65" i="19"/>
  <c r="J65" i="19" s="1"/>
  <c r="I65" i="19"/>
  <c r="H67" i="19"/>
  <c r="J67" i="19" s="1"/>
  <c r="I67" i="19"/>
  <c r="H69" i="19"/>
  <c r="J69" i="19" s="1"/>
  <c r="I69" i="19"/>
  <c r="H71" i="19"/>
  <c r="J71" i="19" s="1"/>
  <c r="I71" i="19"/>
  <c r="H73" i="19"/>
  <c r="J73" i="19" s="1"/>
  <c r="I73" i="19"/>
  <c r="H75" i="19"/>
  <c r="J75" i="19" s="1"/>
  <c r="I75" i="19"/>
  <c r="H77" i="19"/>
  <c r="J77" i="19" s="1"/>
  <c r="I77" i="19"/>
  <c r="H79" i="19"/>
  <c r="J79" i="19" s="1"/>
  <c r="I79" i="19"/>
  <c r="H81" i="19"/>
  <c r="J81" i="19" s="1"/>
  <c r="I81" i="19"/>
  <c r="H83" i="19"/>
  <c r="J83" i="19" s="1"/>
  <c r="I83" i="19"/>
  <c r="H85" i="19"/>
  <c r="J85" i="19" s="1"/>
  <c r="I85" i="19"/>
  <c r="H87" i="19"/>
  <c r="J87" i="19" s="1"/>
  <c r="I87" i="19"/>
  <c r="H89" i="19"/>
  <c r="J89" i="19" s="1"/>
  <c r="I89" i="19"/>
  <c r="H91" i="19"/>
  <c r="J91" i="19" s="1"/>
  <c r="I91" i="19"/>
  <c r="H93" i="19"/>
  <c r="J93" i="19" s="1"/>
  <c r="I93" i="19"/>
  <c r="H95" i="19"/>
  <c r="J95" i="19" s="1"/>
  <c r="I95" i="19"/>
  <c r="H97" i="19"/>
  <c r="J97" i="19" s="1"/>
  <c r="I97" i="19"/>
  <c r="H99" i="19"/>
  <c r="J99" i="19" s="1"/>
  <c r="I99" i="19"/>
  <c r="H101" i="19"/>
  <c r="J101" i="19" s="1"/>
  <c r="I101" i="19"/>
  <c r="H103" i="19"/>
  <c r="J103" i="19" s="1"/>
  <c r="I103" i="19"/>
  <c r="H105" i="19"/>
  <c r="J105" i="19" s="1"/>
  <c r="I105" i="19"/>
  <c r="H107" i="19"/>
  <c r="J107" i="19" s="1"/>
  <c r="I107" i="19"/>
  <c r="H109" i="19"/>
  <c r="J109" i="19" s="1"/>
  <c r="I109" i="19"/>
  <c r="L7" i="1" l="1"/>
  <c r="L133" i="1" s="1"/>
  <c r="I9" i="22"/>
  <c r="I11" i="22"/>
  <c r="I13" i="22"/>
  <c r="I15" i="22"/>
  <c r="I17" i="22"/>
  <c r="I19" i="22"/>
  <c r="I21" i="22"/>
  <c r="H9" i="22"/>
  <c r="J9" i="22" s="1"/>
  <c r="H11" i="22"/>
  <c r="J11" i="22" s="1"/>
  <c r="H13" i="22"/>
  <c r="J13" i="22" s="1"/>
  <c r="H15" i="22"/>
  <c r="J15" i="22" s="1"/>
  <c r="H17" i="22"/>
  <c r="J17" i="22" s="1"/>
  <c r="H19" i="22"/>
  <c r="J19" i="22" s="1"/>
  <c r="H21" i="22"/>
  <c r="J21" i="22" s="1"/>
  <c r="G111" i="19" l="1"/>
  <c r="F111" i="19"/>
  <c r="H9" i="14"/>
  <c r="J9" i="14" s="1"/>
  <c r="I9" i="14"/>
  <c r="H11" i="14"/>
  <c r="J11" i="14" s="1"/>
  <c r="I11" i="14"/>
  <c r="H13" i="14"/>
  <c r="J13" i="14" s="1"/>
  <c r="I13" i="14"/>
  <c r="H15" i="14"/>
  <c r="J15" i="14" s="1"/>
  <c r="I15" i="14"/>
  <c r="H17" i="14"/>
  <c r="J17" i="14" s="1"/>
  <c r="I17" i="14"/>
  <c r="H19" i="14"/>
  <c r="J19" i="14" s="1"/>
  <c r="I19" i="14"/>
  <c r="H21" i="14"/>
  <c r="J21" i="14" s="1"/>
  <c r="I21" i="14"/>
  <c r="H11" i="15"/>
  <c r="J11" i="15" s="1"/>
  <c r="I11" i="15"/>
  <c r="H13" i="15"/>
  <c r="J13" i="15" s="1"/>
  <c r="I13" i="15"/>
  <c r="H15" i="15"/>
  <c r="J15" i="15" s="1"/>
  <c r="I15" i="15"/>
  <c r="H17" i="15"/>
  <c r="J17" i="15" s="1"/>
  <c r="I17" i="15"/>
  <c r="H19" i="15"/>
  <c r="J19" i="15" s="1"/>
  <c r="I19" i="15"/>
  <c r="H21" i="15"/>
  <c r="J21" i="15" s="1"/>
  <c r="I21" i="15"/>
  <c r="H23" i="15"/>
  <c r="J23" i="15" s="1"/>
  <c r="I23" i="15"/>
  <c r="H25" i="15"/>
  <c r="J25" i="15" s="1"/>
  <c r="I25" i="15"/>
  <c r="H27" i="15"/>
  <c r="J27" i="15" s="1"/>
  <c r="I27" i="15"/>
  <c r="H29" i="15"/>
  <c r="J29" i="15" s="1"/>
  <c r="I29" i="15"/>
  <c r="H31" i="15"/>
  <c r="J31" i="15" s="1"/>
  <c r="I31" i="15"/>
  <c r="H33" i="15"/>
  <c r="J33" i="15" s="1"/>
  <c r="I33" i="15"/>
  <c r="H35" i="15"/>
  <c r="J35" i="15" s="1"/>
  <c r="I35" i="15"/>
  <c r="H37" i="15"/>
  <c r="J37" i="15" s="1"/>
  <c r="I37" i="15"/>
  <c r="H39" i="15"/>
  <c r="J39" i="15" s="1"/>
  <c r="I39" i="15"/>
  <c r="H41" i="15"/>
  <c r="J41" i="15" s="1"/>
  <c r="I41" i="15"/>
  <c r="H43" i="15"/>
  <c r="J43" i="15" s="1"/>
  <c r="I43" i="15"/>
  <c r="H45" i="15"/>
  <c r="J45" i="15" s="1"/>
  <c r="I45" i="15"/>
  <c r="H47" i="15"/>
  <c r="J47" i="15" s="1"/>
  <c r="I47" i="15"/>
  <c r="H49" i="15"/>
  <c r="J49" i="15" s="1"/>
  <c r="I49" i="15"/>
  <c r="H51" i="15"/>
  <c r="J51" i="15" s="1"/>
  <c r="I51" i="15"/>
  <c r="I9" i="21" l="1"/>
  <c r="I11" i="21"/>
  <c r="I13" i="21"/>
  <c r="I15" i="21"/>
  <c r="I17" i="21"/>
  <c r="I19" i="21"/>
  <c r="I21" i="21"/>
  <c r="I23" i="21"/>
  <c r="I25" i="21"/>
  <c r="I27" i="21"/>
  <c r="I29" i="21"/>
  <c r="I31" i="21"/>
  <c r="I33" i="21"/>
  <c r="I35" i="21"/>
  <c r="I37" i="21"/>
  <c r="I39" i="21"/>
  <c r="I41" i="21"/>
  <c r="I43" i="21"/>
  <c r="I45" i="21"/>
  <c r="I47" i="21"/>
  <c r="I49" i="21"/>
  <c r="I51" i="21"/>
  <c r="H9" i="21"/>
  <c r="J9" i="21" s="1"/>
  <c r="H11" i="21"/>
  <c r="J11" i="21" s="1"/>
  <c r="H13" i="21"/>
  <c r="J13" i="21" s="1"/>
  <c r="H15" i="21"/>
  <c r="J15" i="21" s="1"/>
  <c r="H17" i="21"/>
  <c r="J17" i="21" s="1"/>
  <c r="H19" i="21"/>
  <c r="J19" i="21" s="1"/>
  <c r="H21" i="21"/>
  <c r="J21" i="21" s="1"/>
  <c r="H23" i="21"/>
  <c r="J23" i="21" s="1"/>
  <c r="H25" i="21"/>
  <c r="J25" i="21" s="1"/>
  <c r="H27" i="21"/>
  <c r="J27" i="21" s="1"/>
  <c r="H29" i="21"/>
  <c r="J29" i="21" s="1"/>
  <c r="H31" i="21"/>
  <c r="J31" i="21" s="1"/>
  <c r="H33" i="21"/>
  <c r="J33" i="21" s="1"/>
  <c r="H35" i="21"/>
  <c r="J35" i="21" s="1"/>
  <c r="H37" i="21"/>
  <c r="J37" i="21" s="1"/>
  <c r="H39" i="21"/>
  <c r="J39" i="21" s="1"/>
  <c r="H41" i="21"/>
  <c r="J41" i="21" s="1"/>
  <c r="H43" i="21"/>
  <c r="J43" i="21" s="1"/>
  <c r="H45" i="21"/>
  <c r="J45" i="21" s="1"/>
  <c r="H47" i="21"/>
  <c r="J47" i="21" s="1"/>
  <c r="H49" i="21"/>
  <c r="J49" i="21" s="1"/>
  <c r="H51" i="21"/>
  <c r="J51" i="21" s="1"/>
  <c r="H9" i="12" l="1"/>
  <c r="J9" i="12" s="1"/>
  <c r="I9" i="12"/>
  <c r="H11" i="12"/>
  <c r="J11" i="12" s="1"/>
  <c r="I11" i="12"/>
  <c r="H13" i="12"/>
  <c r="J13" i="12" s="1"/>
  <c r="I13" i="12"/>
  <c r="H15" i="12"/>
  <c r="J15" i="12" s="1"/>
  <c r="I15" i="12"/>
  <c r="H17" i="12"/>
  <c r="J17" i="12" s="1"/>
  <c r="I17" i="12"/>
  <c r="H19" i="12"/>
  <c r="J19" i="12" s="1"/>
  <c r="I19" i="12"/>
  <c r="H21" i="12"/>
  <c r="J21" i="12" s="1"/>
  <c r="I21" i="12"/>
  <c r="H23" i="12"/>
  <c r="J23" i="12" s="1"/>
  <c r="I23" i="12"/>
  <c r="H25" i="12"/>
  <c r="J25" i="12" s="1"/>
  <c r="I25" i="12"/>
  <c r="H27" i="12"/>
  <c r="J27" i="12" s="1"/>
  <c r="I27" i="12"/>
  <c r="H29" i="12"/>
  <c r="J29" i="12" s="1"/>
  <c r="I29" i="12"/>
  <c r="H31" i="12"/>
  <c r="J31" i="12" s="1"/>
  <c r="I31" i="12"/>
  <c r="H33" i="12"/>
  <c r="J33" i="12" s="1"/>
  <c r="I33" i="12"/>
  <c r="H35" i="12"/>
  <c r="J35" i="12" s="1"/>
  <c r="I35" i="12"/>
  <c r="H37" i="12"/>
  <c r="J37" i="12" s="1"/>
  <c r="I37" i="12"/>
  <c r="H39" i="12"/>
  <c r="J39" i="12" s="1"/>
  <c r="I39" i="12"/>
  <c r="H41" i="12"/>
  <c r="J41" i="12" s="1"/>
  <c r="I41" i="12"/>
  <c r="H43" i="12"/>
  <c r="J43" i="12" s="1"/>
  <c r="I43" i="12"/>
  <c r="H45" i="12"/>
  <c r="J45" i="12" s="1"/>
  <c r="I45" i="12"/>
  <c r="H47" i="12"/>
  <c r="J47" i="12" s="1"/>
  <c r="I47" i="12"/>
  <c r="H49" i="12"/>
  <c r="J49" i="12" s="1"/>
  <c r="I49" i="12"/>
  <c r="H51" i="12"/>
  <c r="J51" i="12" s="1"/>
  <c r="I51" i="12"/>
  <c r="H53" i="12"/>
  <c r="J53" i="12" s="1"/>
  <c r="I53" i="12"/>
  <c r="H55" i="12"/>
  <c r="J55" i="12" s="1"/>
  <c r="I55" i="12"/>
  <c r="A18" i="12" l="1"/>
  <c r="A20" i="12" s="1"/>
  <c r="A22" i="12" s="1"/>
  <c r="A24" i="12" s="1"/>
  <c r="A26" i="12" s="1"/>
  <c r="A28" i="12" s="1"/>
  <c r="A30" i="12" s="1"/>
  <c r="A32" i="12" s="1"/>
  <c r="A34" i="12" s="1"/>
  <c r="A36" i="12" s="1"/>
  <c r="A38" i="12" s="1"/>
  <c r="A40" i="12" s="1"/>
  <c r="A42" i="12" s="1"/>
  <c r="A44" i="12" s="1"/>
  <c r="A46" i="12" s="1"/>
  <c r="A48" i="12" s="1"/>
  <c r="A50" i="12" s="1"/>
  <c r="A52" i="12" s="1"/>
  <c r="A54" i="12" s="1"/>
  <c r="A56" i="12" s="1"/>
  <c r="G23" i="22" l="1"/>
  <c r="F23" i="22"/>
  <c r="I7" i="22"/>
  <c r="H7" i="22"/>
  <c r="A3" i="22"/>
  <c r="I23" i="22" l="1"/>
  <c r="H23" i="22"/>
  <c r="J7" i="22"/>
  <c r="I7" i="21"/>
  <c r="I53" i="21" s="1"/>
  <c r="H7" i="21"/>
  <c r="H53" i="21" s="1"/>
  <c r="J7" i="21" l="1"/>
  <c r="J53" i="21" s="1"/>
  <c r="J23" i="22"/>
  <c r="A3" i="21"/>
  <c r="B5" i="20" l="1"/>
  <c r="I7" i="19"/>
  <c r="H7" i="19"/>
  <c r="A3" i="19"/>
  <c r="G287" i="16"/>
  <c r="F287" i="16"/>
  <c r="I7" i="16"/>
  <c r="H7" i="16"/>
  <c r="G57" i="15"/>
  <c r="F57" i="15"/>
  <c r="I7" i="15"/>
  <c r="H7" i="15"/>
  <c r="J7" i="15" s="1"/>
  <c r="I7" i="14"/>
  <c r="I31" i="14" s="1"/>
  <c r="H7" i="14"/>
  <c r="A3" i="14"/>
  <c r="J7" i="14" l="1"/>
  <c r="J31" i="14" s="1"/>
  <c r="H31" i="14"/>
  <c r="I111" i="19"/>
  <c r="J7" i="19"/>
  <c r="H111" i="19"/>
  <c r="I57" i="15"/>
  <c r="H287" i="16"/>
  <c r="I287" i="16"/>
  <c r="J7" i="16"/>
  <c r="J57" i="15"/>
  <c r="H57" i="15"/>
  <c r="G57" i="12"/>
  <c r="F57" i="12"/>
  <c r="I7" i="12"/>
  <c r="A3" i="12"/>
  <c r="J111" i="19" l="1"/>
  <c r="H57" i="12"/>
  <c r="J287" i="16"/>
  <c r="I57" i="12"/>
  <c r="J7" i="12"/>
  <c r="J57" i="12" s="1"/>
</calcChain>
</file>

<file path=xl/sharedStrings.xml><?xml version="1.0" encoding="utf-8"?>
<sst xmlns="http://schemas.openxmlformats.org/spreadsheetml/2006/main" count="1550" uniqueCount="1088">
  <si>
    <t>Lp.</t>
  </si>
  <si>
    <t>Stawka VAT 
(%)</t>
  </si>
  <si>
    <t>Cena jednostkowa netto 
(PLN)</t>
  </si>
  <si>
    <t>Cena jednostkowa brutto 
(PLN)</t>
  </si>
  <si>
    <t>Wartość brutto 
(PLN)</t>
  </si>
  <si>
    <t>[dokument należy sporządzić w formie elektronicznej  i podpisać kwalifikowanym podpisem elektronicznym osoby uprawnionej do reprezentacji Wykonawcy]</t>
  </si>
  <si>
    <t>Wielkość opakowania 
(j.m.)</t>
  </si>
  <si>
    <t>Liczba opakowań</t>
  </si>
  <si>
    <t>Wartość netto 
(PLN)</t>
  </si>
  <si>
    <t>5x8=10</t>
  </si>
  <si>
    <t>5x6=9</t>
  </si>
  <si>
    <t>zzz</t>
  </si>
  <si>
    <t>6(100%+7)=8</t>
  </si>
  <si>
    <t>część IV</t>
  </si>
  <si>
    <t>część V</t>
  </si>
  <si>
    <t>część VI</t>
  </si>
  <si>
    <t>część VII</t>
  </si>
  <si>
    <t>część VIII</t>
  </si>
  <si>
    <t>część IX</t>
  </si>
  <si>
    <t>część X</t>
  </si>
  <si>
    <t>część III</t>
  </si>
  <si>
    <t>część II</t>
  </si>
  <si>
    <t>100 ml</t>
  </si>
  <si>
    <t>1 l</t>
  </si>
  <si>
    <t>100 ul</t>
  </si>
  <si>
    <t>5 mg</t>
  </si>
  <si>
    <t>5 g</t>
  </si>
  <si>
    <t>25 g</t>
  </si>
  <si>
    <t>1 L</t>
  </si>
  <si>
    <t>1 kg</t>
  </si>
  <si>
    <t>100 g</t>
  </si>
  <si>
    <t>250 g</t>
  </si>
  <si>
    <t>500 g</t>
  </si>
  <si>
    <t>1 g</t>
  </si>
  <si>
    <t>250 ml</t>
  </si>
  <si>
    <t>5 kg</t>
  </si>
  <si>
    <t>50 g</t>
  </si>
  <si>
    <t>10 g</t>
  </si>
  <si>
    <t>500 ml</t>
  </si>
  <si>
    <t>5 l</t>
  </si>
  <si>
    <t>kit</t>
  </si>
  <si>
    <t>20 l</t>
  </si>
  <si>
    <t>250g</t>
  </si>
  <si>
    <t>50 reakcji</t>
  </si>
  <si>
    <t>250 reakcji</t>
  </si>
  <si>
    <t>100 reakcji</t>
  </si>
  <si>
    <t>100 ug</t>
  </si>
  <si>
    <t>50 µg</t>
  </si>
  <si>
    <t>100 µg</t>
  </si>
  <si>
    <t>50 ug</t>
  </si>
  <si>
    <t>1 szt.</t>
  </si>
  <si>
    <t>250 assays</t>
  </si>
  <si>
    <t>1 ml</t>
  </si>
  <si>
    <t>1 mg</t>
  </si>
  <si>
    <t>2 ml</t>
  </si>
  <si>
    <t>50ml</t>
  </si>
  <si>
    <t>100 µl</t>
  </si>
  <si>
    <t>25 tests</t>
  </si>
  <si>
    <t>100 mL</t>
  </si>
  <si>
    <t>2500 units</t>
  </si>
  <si>
    <t>100 tests</t>
  </si>
  <si>
    <t>5g</t>
  </si>
  <si>
    <t>100g</t>
  </si>
  <si>
    <t>25g</t>
  </si>
  <si>
    <t>100ml</t>
  </si>
  <si>
    <t>10g</t>
  </si>
  <si>
    <t>Anti-SLC25A6 antibody</t>
  </si>
  <si>
    <t>200 ul</t>
  </si>
  <si>
    <t>100 test</t>
  </si>
  <si>
    <t>200 µl</t>
  </si>
  <si>
    <t>50 µl</t>
  </si>
  <si>
    <t>1,4,8,11-Tetrakis(ethoxycarbonylmethyl)- 1,4,8,11-tetraazacyclotetr</t>
  </si>
  <si>
    <t>Calcium hydride; 90-95%</t>
  </si>
  <si>
    <t>Dodecyl fluoride; 97%</t>
  </si>
  <si>
    <t>Lithium borohydride; 95%</t>
  </si>
  <si>
    <t>Scandium powder; 99.9%</t>
  </si>
  <si>
    <t>Scandium(III) chloride, anhydrous 99.99%-Sc</t>
  </si>
  <si>
    <t>Sodium borohydride; 98%, powder</t>
  </si>
  <si>
    <t>Sodium tetrakis[3,5- bis(trifluoromethyl)phenyl]borate; 97%</t>
  </si>
  <si>
    <t>tert-Butyl hydroperoxide; 70% aqueous solution</t>
  </si>
  <si>
    <t>Tetraphenylphosphonium chloride; 97%</t>
  </si>
  <si>
    <t>Acrylamide/Bisacrylamide 19:1 - 40% solution</t>
  </si>
  <si>
    <t>N,N'-Disuccinimidyl carbonate; 98%</t>
  </si>
  <si>
    <t>Silver hexafluoroantimonate(V); 98%</t>
  </si>
  <si>
    <t>Pentafluorobenzene; 99%</t>
  </si>
  <si>
    <t>1-(Trifluoromethyl)naphthalene; 97%</t>
  </si>
  <si>
    <t>HEPES, 1.0M buffer solution, pH 8.0</t>
  </si>
  <si>
    <t>N-(4-Fluoro-phenyl)maleimide; 95%</t>
  </si>
  <si>
    <t>Trifluoroacetonitrile; 99%</t>
  </si>
  <si>
    <t>Potassium hexafluoroarsenate, 99.5%</t>
  </si>
  <si>
    <t>2 g</t>
  </si>
  <si>
    <t>Alfa Aesar</t>
  </si>
  <si>
    <t>Nickel(II) carbonate, anhydrous, 98%</t>
  </si>
  <si>
    <t>50g</t>
  </si>
  <si>
    <t>11414.14</t>
  </si>
  <si>
    <t>Silver nitrate, ACS, 99.9+% (metals basis)</t>
  </si>
  <si>
    <t>11563.22</t>
  </si>
  <si>
    <t>Manganese(II) chloride tetrahydrate, 99% (metals basis)</t>
  </si>
  <si>
    <t>11596.22</t>
  </si>
  <si>
    <t>Magnesium sulfate heptahydrate, ACS, 98.0- 102.0%</t>
  </si>
  <si>
    <t>12358.22</t>
  </si>
  <si>
    <t>Selenium(IV) oxide, 99.4% (metals basis)</t>
  </si>
  <si>
    <t>12892.06</t>
  </si>
  <si>
    <t>Rubidium chloride, 99%</t>
  </si>
  <si>
    <t>14112.14</t>
  </si>
  <si>
    <t>Triphenylphosphine, 99+%</t>
  </si>
  <si>
    <t>14344.30</t>
  </si>
  <si>
    <t>Manganese(II) carbonate, 99.9% (metals basis excluding Na)</t>
  </si>
  <si>
    <t>14707.36</t>
  </si>
  <si>
    <t>Sodium hydrogen carbonate, ACS, 99.7- 100.3%</t>
  </si>
  <si>
    <t>23126.18</t>
  </si>
  <si>
    <t>Potassium hexacyanocobaltate(III), 90+%</t>
  </si>
  <si>
    <t>31141.18</t>
  </si>
  <si>
    <t>Iron(II) chloride anhydrous, 99.5% (metals basis)</t>
  </si>
  <si>
    <t>33385.22</t>
  </si>
  <si>
    <t>Sodium pyrophosphate decahydrate, ACS, 99.0- 103.0%</t>
  </si>
  <si>
    <t>36526.22</t>
  </si>
  <si>
    <t>Manganese(II) chloride tetrahydrate, ACS, 98.0- 101.0%</t>
  </si>
  <si>
    <t>41247.09</t>
  </si>
  <si>
    <t>Zinc chloride hydrate, 99.99% (metals basis)</t>
  </si>
  <si>
    <t>43496.22</t>
  </si>
  <si>
    <t>1,3-Bis[tris(hydroxymethyl)methylamino] propane,</t>
  </si>
  <si>
    <t>44841.22</t>
  </si>
  <si>
    <t>Malonic acid disodium salt, 99%</t>
  </si>
  <si>
    <t>A10163.30</t>
  </si>
  <si>
    <t>Potassium sodium L-tartrate tetrahydrate</t>
  </si>
  <si>
    <t>A10531.22</t>
  </si>
  <si>
    <t>Lithium chloride, anhydrous, 98+%</t>
  </si>
  <si>
    <t>A11526.22</t>
  </si>
  <si>
    <t>Malonic acid, 99%</t>
  </si>
  <si>
    <t>A11788</t>
  </si>
  <si>
    <t>2-Bromoaniline, 98%</t>
  </si>
  <si>
    <t>A13664</t>
  </si>
  <si>
    <t>Iodoform, 99%</t>
  </si>
  <si>
    <t>A15267.22</t>
  </si>
  <si>
    <t>ADA, 98+%</t>
  </si>
  <si>
    <t>A15806.04</t>
  </si>
  <si>
    <t>Nitrosonium tetrafluoroborate,98%</t>
  </si>
  <si>
    <t>A16162</t>
  </si>
  <si>
    <t>Potassium iodate, 98%</t>
  </si>
  <si>
    <t>A16176.36</t>
  </si>
  <si>
    <t>Sodium tetraborate decahydrate, 99+%</t>
  </si>
  <si>
    <t>A17868. 09</t>
  </si>
  <si>
    <t>Manganese (III) phosphate hydrate</t>
  </si>
  <si>
    <t>A17874.30</t>
  </si>
  <si>
    <t>DL-Malic acid, 98%</t>
  </si>
  <si>
    <t>A18047.22</t>
  </si>
  <si>
    <t>CHES,99%</t>
  </si>
  <si>
    <t>B21653</t>
  </si>
  <si>
    <t>3-(2-Furyl)acrylic acid, 99%</t>
  </si>
  <si>
    <t>B22480.06</t>
  </si>
  <si>
    <t>Cesium hydroxide monohydrate, 96%</t>
  </si>
  <si>
    <t>B22515.22</t>
  </si>
  <si>
    <t>2,2-Bis(hydroxymethyl)-2,2',2''-nitrilotriethanol,</t>
  </si>
  <si>
    <t>B24875.06</t>
  </si>
  <si>
    <t>1-Trimethylsilyl-1-propyne</t>
  </si>
  <si>
    <t>H32833.AE</t>
  </si>
  <si>
    <t>Boron trichloride 1M soln. in hexanes, mixed isomers</t>
  </si>
  <si>
    <t>H53405.06</t>
  </si>
  <si>
    <t>Triisopropylsilylacetylene 97%</t>
  </si>
  <si>
    <t>J60573.14</t>
  </si>
  <si>
    <t>L-Glutamine, Cell Culture Reagent</t>
  </si>
  <si>
    <t>J60579.14</t>
  </si>
  <si>
    <t>Doxycycline hyclate</t>
  </si>
  <si>
    <t>J61047.AK</t>
  </si>
  <si>
    <t>HEPES, 0.5M buffer soln., pH 7.6</t>
  </si>
  <si>
    <t>J61215.MC</t>
  </si>
  <si>
    <t>Ribonucleic acid from Baker's yeast</t>
  </si>
  <si>
    <t>100 mg</t>
  </si>
  <si>
    <t>J61899.AP</t>
  </si>
  <si>
    <t>Paraformaldehyde 4% in PBS</t>
  </si>
  <si>
    <t>J62087.K2</t>
  </si>
  <si>
    <t>Water, DEPC-Treated</t>
  </si>
  <si>
    <t>L04486.36</t>
  </si>
  <si>
    <t>Triethanolamine, 98+%</t>
  </si>
  <si>
    <t>L10363.18</t>
  </si>
  <si>
    <t>Acryloyl chloride 96% stab. with 400ppm phenothiazine</t>
  </si>
  <si>
    <t>L13317.AU</t>
  </si>
  <si>
    <t>Xylenes, mixed, 97+%</t>
  </si>
  <si>
    <t>L19687.06</t>
  </si>
  <si>
    <t>Bismuth(III) trifluoromethanesulfonate, 99%</t>
  </si>
  <si>
    <t>H53444.06</t>
  </si>
  <si>
    <t>Propargyl benzoate, 98%</t>
  </si>
  <si>
    <t>H53444.14</t>
  </si>
  <si>
    <t>B20641.06</t>
  </si>
  <si>
    <t>?-Bromo-p-toluenonitryl &gt;=98%</t>
  </si>
  <si>
    <t>38010.DM</t>
  </si>
  <si>
    <t>A18481.AP</t>
  </si>
  <si>
    <t>Styrene, 99%, stab. with  10-15ppm 4-tert- butylcatechol</t>
  </si>
  <si>
    <t>H65699.06</t>
  </si>
  <si>
    <t>L-Alanine benzyl ester hydrochloride,  98%</t>
  </si>
  <si>
    <t>13210.06</t>
  </si>
  <si>
    <t>Europium(III) sulfate octahydrate, REacton|r,  99.99% (REO)</t>
  </si>
  <si>
    <t>14572.09</t>
  </si>
  <si>
    <t>Ytterbium(III) sulfate octahydrate, REacton|r,  99.9% (REO)</t>
  </si>
  <si>
    <t>J61928.AE</t>
  </si>
  <si>
    <t>Sodium acetate, 3M aq. soln., pH 5.2, RNAse free</t>
  </si>
  <si>
    <t>65122.06</t>
  </si>
  <si>
    <t>Sodium sulfide, anhydrous</t>
  </si>
  <si>
    <t>A13128.AE</t>
  </si>
  <si>
    <t>Methyl acrylate, 99%, stab. with ca 15ppm 4-methoxyphenol</t>
  </si>
  <si>
    <t>14114.18</t>
  </si>
  <si>
    <t>Tri-n-butylphosphine, 94%</t>
  </si>
  <si>
    <t>L06875.14</t>
  </si>
  <si>
    <t>2,2,2-Trichloroethyl chloroformate, 97%</t>
  </si>
  <si>
    <t>A11593.22</t>
  </si>
  <si>
    <t>Bromocyclohexane, 98%</t>
  </si>
  <si>
    <t>J19943.K2</t>
  </si>
  <si>
    <t>Paraformaldehyde solution, 4% in PBS</t>
  </si>
  <si>
    <t>L10386.14</t>
  </si>
  <si>
    <t>Diisopropyl azodicarboxylate, 94%</t>
  </si>
  <si>
    <t>19808.AE</t>
  </si>
  <si>
    <t>Zinc chloride, 1M in diethyl ether</t>
  </si>
  <si>
    <t>44608.K2</t>
  </si>
  <si>
    <t>Tetrahydrofuran, anhydrous, 99.8+%, stab. with 0.025% BHT, packaged under Argon in resealable ChemSeal^t bottles</t>
  </si>
  <si>
    <t>87893.18</t>
  </si>
  <si>
    <t>Calcium bromide, anhydrous, 99.5%</t>
  </si>
  <si>
    <t>43928.14</t>
  </si>
  <si>
    <t>N,O-Bis(trimethylsilyl)trifluoroacetamide, with 1% TMCS, packaged under Argon in resealable ChemSeal^t bottles</t>
  </si>
  <si>
    <t>A12823.06</t>
  </si>
  <si>
    <t>9,10-Dichloroanthracene, 97%</t>
  </si>
  <si>
    <t>J63886.14</t>
  </si>
  <si>
    <t>2'-Deoxyadenosine, 99%</t>
  </si>
  <si>
    <t>6 ml</t>
  </si>
  <si>
    <t>150 ug</t>
  </si>
  <si>
    <t>100 tst</t>
  </si>
  <si>
    <t>1000 tst</t>
  </si>
  <si>
    <t>80 tests</t>
  </si>
  <si>
    <t>200 tst</t>
  </si>
  <si>
    <t>250 tst</t>
  </si>
  <si>
    <t>50 tests</t>
  </si>
  <si>
    <t xml:space="preserve">Tim23 Pure 32/Tim23 </t>
  </si>
  <si>
    <t xml:space="preserve">Rat/Ham Ig Kpa Comp Bead Set 6mL </t>
  </si>
  <si>
    <t>Ms Ig Kpa Comp Bead Set 6mL</t>
  </si>
  <si>
    <t>Accudrop Fluorescent Beads</t>
  </si>
  <si>
    <t>Caspase-3/CPP32 Pure 46/Caspase-3</t>
  </si>
  <si>
    <t>Hsp75/TRAP1 Pure 42/Hsp75</t>
  </si>
  <si>
    <t>Sheath Fluid</t>
  </si>
  <si>
    <t>Clean Solution</t>
  </si>
  <si>
    <t>Lysing Buffer 10X Concentrate</t>
  </si>
  <si>
    <t>Annexin V FITC Apop Dtec Kit</t>
  </si>
  <si>
    <t>Annexin V PE Apop Dtec Kit</t>
  </si>
  <si>
    <t>Brilliant Stain Buffer Plus</t>
  </si>
  <si>
    <t>Ms Th1/Th2/Th17 CBA Kit</t>
  </si>
  <si>
    <t>Ms IL-13 CBA Flex Set B8</t>
  </si>
  <si>
    <t>Annexin V Binding Buffer</t>
  </si>
  <si>
    <t>Annexin V Recom APC</t>
  </si>
  <si>
    <t>7-AAD Staining Solution</t>
  </si>
  <si>
    <t>W/GolgiPlug Kit</t>
  </si>
  <si>
    <t>Active Caspase-3 Apop Kit FITC</t>
  </si>
  <si>
    <t>Purified Mouse Anti-CtBP2 Clone 16/CtBP2 (RUO)</t>
  </si>
  <si>
    <t>Purified Mouse Anti-EEA1</t>
  </si>
  <si>
    <t>CS&amp;T Research Beads</t>
  </si>
  <si>
    <t>CeNT-361-3/2022
Sukcesywna dostawa specjalistycznych odczynników laboratoryjnych dla CeNT UW - postępowanie 1
Załącznik do SIWZ  - Formularz cenowy"</t>
  </si>
  <si>
    <t>CeNT-361-3/2022 
Sukcesywna dostawa specjalistycznych odczynników laboratoryjnych dla CeNT UW - postępowanie 1
Załącznik do SIWZ  - Formularz cenowy"</t>
  </si>
  <si>
    <t>część I</t>
  </si>
  <si>
    <t>CeNT-361-3/2022
Sukcesywna dostawa specjalistycznych odczynników laboratoryjnych dla CeNT UW - postępowanie 1
Załącznik do SIWZ  - Formularz cenowy</t>
  </si>
  <si>
    <t>100 szt</t>
  </si>
  <si>
    <t>500 SZT.</t>
  </si>
  <si>
    <t>500g</t>
  </si>
  <si>
    <t>5kg</t>
  </si>
  <si>
    <t>2,5 kg</t>
  </si>
  <si>
    <t>M9 MINIMAL SALTS</t>
  </si>
  <si>
    <t>TRIS HYDROCHLORIDE, Ultra Pure</t>
  </si>
  <si>
    <t>DEXTRAN SULFATE, Ultra Pure</t>
  </si>
  <si>
    <t>SODIUM DODECYL SULFATE (SDS) DustFree Pellets, Ultra Pure</t>
  </si>
  <si>
    <t>L-LYSINE, Monohydrochloride</t>
  </si>
  <si>
    <t>UREA, Ultra Pure</t>
  </si>
  <si>
    <t>PHOSPHATE BUFFERED SALINE TABLETS</t>
  </si>
  <si>
    <t>AMMONIUM SULFATE</t>
  </si>
  <si>
    <t>POTASSIUM PHOSPHATE MONOBASIC</t>
  </si>
  <si>
    <t>POTASSIUM PHOSPHATE DIBASIC</t>
  </si>
  <si>
    <t>CITRIC ACID, (SODIUM CITRATE)</t>
  </si>
  <si>
    <t>SODIUM PHOSPHATE DIBASIC</t>
  </si>
  <si>
    <t>TRITON® X-100, Biotechnology Grade</t>
  </si>
  <si>
    <t>EDTA, Disodium Dihydrate</t>
  </si>
  <si>
    <t>LITHIUM CHLORIDE</t>
  </si>
  <si>
    <t>MAGNESIUM CHLORIDE Hexahydrate,</t>
  </si>
  <si>
    <t>TRIS (Base), Ultra Pure</t>
  </si>
  <si>
    <t>AGAR, Laboratory Grade</t>
  </si>
  <si>
    <t>SODIUM ACETATE, Anhydrous</t>
  </si>
  <si>
    <t>SODIUM CHLORIDE</t>
  </si>
  <si>
    <t>SODIUM BICARBONATE</t>
  </si>
  <si>
    <t>LB BROTH (MILLER)</t>
  </si>
  <si>
    <t>LB AGAR (MILLER)</t>
  </si>
  <si>
    <t>GELATIN, Bovine Skin</t>
  </si>
  <si>
    <t>GLYCINE, Biotechnology Grade</t>
  </si>
  <si>
    <t>CHOLINE CHLORIDE</t>
  </si>
  <si>
    <t>CHAPS, Ultra Pure</t>
  </si>
  <si>
    <t>TRYPTONE (Bacteriological)</t>
  </si>
  <si>
    <t>G418 Sulfate Sterile Filtered Solution</t>
  </si>
  <si>
    <t>30% ACRYLAMIDE/BIS-ACRYLAMIDE Solutions, Ultra Pure</t>
  </si>
  <si>
    <t>PHENYLMETHYL SULFONYL FLUORIDE (PMSF)</t>
  </si>
  <si>
    <t>BORIC ACID, ACS, Reagent Grade</t>
  </si>
  <si>
    <t>N-lauroyl sarcosine</t>
  </si>
  <si>
    <t>Kanamycin Monosulfate</t>
  </si>
  <si>
    <t>Chloramphenicol</t>
  </si>
  <si>
    <t>Yeast Extract</t>
  </si>
  <si>
    <t>DL-DITHIOTHREITOL</t>
  </si>
  <si>
    <t>TRI-REAGENT®</t>
  </si>
  <si>
    <t>LITHIUM DODECYL SULFATE</t>
  </si>
  <si>
    <t>YEAST NITROGEN BASE</t>
  </si>
  <si>
    <t>PEPTONE, Bacteriological</t>
  </si>
  <si>
    <t>TRICINE, Ultra Pure</t>
  </si>
  <si>
    <t>AGAROSE, Biotechnology Grade</t>
  </si>
  <si>
    <t>MERCAPTOETHANOL</t>
  </si>
  <si>
    <t>IPTG, Reagent Grade, min. 99%</t>
  </si>
  <si>
    <t>TCEP HCl [Tris(2- Carboxyethyl)Phosphine, HCl]</t>
  </si>
  <si>
    <t>Staurosporine</t>
  </si>
  <si>
    <t>PKC 412</t>
  </si>
  <si>
    <t>2'-Amino-2'-deoxyguanosine</t>
  </si>
  <si>
    <t>L-Djenkolic acid</t>
  </si>
  <si>
    <t>Disodium clodronate tetrahydrate</t>
  </si>
  <si>
    <t>9-(b-D-Arabinofuranosyl)adenine</t>
  </si>
  <si>
    <t>5-Bromo-2,3-dihydroxybenzaldehyde</t>
  </si>
  <si>
    <t>1g</t>
  </si>
  <si>
    <t>2-Amino-2'-O-methyladenosine</t>
  </si>
  <si>
    <t>Guanosine 5'-diphosphate disodium salt</t>
  </si>
  <si>
    <t>Adenosine 5'-diphosphate</t>
  </si>
  <si>
    <t>2'-O-Methyladenosine</t>
  </si>
  <si>
    <t>VII</t>
  </si>
  <si>
    <t>VIII</t>
  </si>
  <si>
    <t>Normal Goat Serum</t>
  </si>
  <si>
    <t>10 ml</t>
  </si>
  <si>
    <t>Bassoon (D63B6) Rabbit mAb</t>
  </si>
  <si>
    <t>PARP (46D11) Rabbit mAb</t>
  </si>
  <si>
    <t>DCLK1/DCAMKL1 (D2U3L) XP® Rabbit mAb</t>
  </si>
  <si>
    <t>Exportin-1/CRM1 (D6V7N) Rabbit mAb</t>
  </si>
  <si>
    <t>Phospho-Smad1 (Ser463/465)/ Smad5 (Ser463/465)/ Smad9 (Ser465/467) (D5B10) Rabbit mAb (ChIP formulated)</t>
  </si>
  <si>
    <t>15ml</t>
  </si>
  <si>
    <t>Cell Lysis Buffer (10x)</t>
  </si>
  <si>
    <t>SEK1/MKK4 Antibody</t>
  </si>
  <si>
    <t>Phospho-Smad1 (Ser463/465)/ Smad5 (Ser463/465)/ Smad9 (Ser465/467) (D5B10) Rabbit mAb</t>
  </si>
  <si>
    <t>Anti-mouse IgG, HRP-linked antibody</t>
  </si>
  <si>
    <t>Phospho-Histone H2A.X (Ser139) (20E3) Rabbit mAb</t>
  </si>
  <si>
    <t>GLI1 (L42B10) Mouse mAb</t>
  </si>
  <si>
    <t>p44/42 MAPK (Erk1/2) (3A7) Mouse mAb</t>
  </si>
  <si>
    <t>Mouse Anti-Rabbit IgG (Light-Chain Specific) (D4W3E) mAb (HRP Conjugate)</t>
  </si>
  <si>
    <t>Cleaved Caspase-3 (Asp175) (5A1E) Rabbit mAb</t>
  </si>
  <si>
    <t>CD44 (156-3C11) Mouse mAb</t>
  </si>
  <si>
    <t>MKK7 Antibody</t>
  </si>
  <si>
    <t>LC3A/B (D3U4C) XP® Rabbit mAb</t>
  </si>
  <si>
    <t>Phospho-eIF2? (Ser51) (119A11) Rabbit mAb</t>
  </si>
  <si>
    <t>Phospho-p44/42 MAPK (Erk1/2) (Thr202/Tyr204) (197G2) Rabbit mAb</t>
  </si>
  <si>
    <t>Anti-mouse IgG, HRP-linked Antibody</t>
  </si>
  <si>
    <t>96 rxn</t>
  </si>
  <si>
    <t>Dual Index Kit TT Set A</t>
  </si>
  <si>
    <t>Chromium Next GEM Single Cell 3'Kit v3</t>
  </si>
  <si>
    <t>Chromium Next GEM Single Cell Multiome A</t>
  </si>
  <si>
    <t>Single Index Kit N Set A</t>
  </si>
  <si>
    <t>Chromium Next GEM Chip J Single Cell Kit</t>
  </si>
  <si>
    <t>Visium Accessory Kit</t>
  </si>
  <si>
    <t>vial of 25 tablets</t>
  </si>
  <si>
    <t>20 tablets</t>
  </si>
  <si>
    <t>Proteinase K, recombinant, PCR Grade Lyophilizate from Pichia pastoris</t>
  </si>
  <si>
    <t>25 mg</t>
  </si>
  <si>
    <t>Anti-Digoxigenin-AP, Fab fragments from sheep</t>
  </si>
  <si>
    <t>200 uL (150U)</t>
  </si>
  <si>
    <t>NBT/BCIP Stock Solution</t>
  </si>
  <si>
    <t>8 mL</t>
  </si>
  <si>
    <t xml:space="preserve">cOmplete™, EDTA-free Protease Inhibitor Cocktail Tablets provided in EASYpacks </t>
  </si>
  <si>
    <t xml:space="preserve">cOmplete(TM), EDTA-free Protease Inhibit </t>
  </si>
  <si>
    <t>3 X 20 TABLETS</t>
  </si>
  <si>
    <t>BM-Cyclin</t>
  </si>
  <si>
    <t>37,5 mg</t>
  </si>
  <si>
    <t>DNase I recombinant, RNase-free from bovine pancreas, expressed in Pichia pastoris</t>
  </si>
  <si>
    <t>10 000 units</t>
  </si>
  <si>
    <t>Protector RNase Inhibitor</t>
  </si>
  <si>
    <t>2000 U</t>
  </si>
  <si>
    <t>5000 units</t>
  </si>
  <si>
    <t>T4 DNA Ligase</t>
  </si>
  <si>
    <t>100000 units</t>
  </si>
  <si>
    <t>1000 units</t>
  </si>
  <si>
    <t>500 µl</t>
  </si>
  <si>
    <t>Gibson Assembly® Master Mix</t>
  </si>
  <si>
    <t>10 rxns</t>
  </si>
  <si>
    <t>Q5® High-Fidelity 2X Master Mix</t>
  </si>
  <si>
    <t>100 rxns (50 µl vol)</t>
  </si>
  <si>
    <t>100 units</t>
  </si>
  <si>
    <t>50 preps</t>
  </si>
  <si>
    <t>10.000 units</t>
  </si>
  <si>
    <t>10000 units</t>
  </si>
  <si>
    <t>56 ml</t>
  </si>
  <si>
    <t>Chitin Resin</t>
  </si>
  <si>
    <t>20 ml</t>
  </si>
  <si>
    <t>AgeI-HF®</t>
  </si>
  <si>
    <t>1500 units</t>
  </si>
  <si>
    <t>AMV Reverse Transcriptase</t>
  </si>
  <si>
    <t>Bst DNA Polymerase</t>
  </si>
  <si>
    <t>8000 units</t>
  </si>
  <si>
    <t>E. coli Poly(A) Polymerase</t>
  </si>
  <si>
    <t>EcoRI-HF®</t>
  </si>
  <si>
    <t>24 assays</t>
  </si>
  <si>
    <t>250 rxns (50 µl vol)</t>
  </si>
  <si>
    <t>24 rxns</t>
  </si>
  <si>
    <t>100 Assays</t>
  </si>
  <si>
    <t>2.500 units</t>
  </si>
  <si>
    <t>500 units</t>
  </si>
  <si>
    <t>100 rxns (2x1.25ml)</t>
  </si>
  <si>
    <t>500 reakcji</t>
  </si>
  <si>
    <t>5000 j.</t>
  </si>
  <si>
    <t>T4 DNA Ligase Buffer (10X)</t>
  </si>
  <si>
    <t>96 Reakcji</t>
  </si>
  <si>
    <t>Taq DNA Polymerase with Standard Taq (Mg-free) Buffer</t>
  </si>
  <si>
    <t>2000 units</t>
  </si>
  <si>
    <t>USER® Enzyme</t>
  </si>
  <si>
    <t>250 units</t>
  </si>
  <si>
    <t>4000 j.</t>
  </si>
  <si>
    <t>10000 j.</t>
  </si>
  <si>
    <t>200 assays</t>
  </si>
  <si>
    <t>8 ml</t>
  </si>
  <si>
    <t>30 reakcji</t>
  </si>
  <si>
    <t>6 x 0.2 ml/tube</t>
  </si>
  <si>
    <t>50 rxns</t>
  </si>
  <si>
    <t>384 Reakcji</t>
  </si>
  <si>
    <t>300 units</t>
  </si>
  <si>
    <t>20 x 0.05 ml/tube</t>
  </si>
  <si>
    <t>250 preps</t>
  </si>
  <si>
    <t>Vaccinia Capping System</t>
  </si>
  <si>
    <t>400 units</t>
  </si>
  <si>
    <t>Taq 2X Master Mix</t>
  </si>
  <si>
    <t>500 reactions (50 µl vol)</t>
  </si>
  <si>
    <t>1,000 units</t>
  </si>
  <si>
    <t>2,500 units</t>
  </si>
  <si>
    <t>100 reactions</t>
  </si>
  <si>
    <t>BSA, Molecular Biology Grade</t>
  </si>
  <si>
    <t>12 mg</t>
  </si>
  <si>
    <t>24 reactions</t>
  </si>
  <si>
    <t>1250 units</t>
  </si>
  <si>
    <t>50000 units</t>
  </si>
  <si>
    <t>20000 units</t>
  </si>
  <si>
    <t>Amylose Resin</t>
  </si>
  <si>
    <t>15 ml</t>
  </si>
  <si>
    <t>mRNA Cap 2´-O-Methyltransferase</t>
  </si>
  <si>
    <t>2 000 units</t>
  </si>
  <si>
    <t>DNA Polymerase I, Large (Klenow) Fragment 5000 units/ml</t>
  </si>
  <si>
    <t>T4 DNA Ligase Reaction Buffer 10x</t>
  </si>
  <si>
    <t>10 reactions</t>
  </si>
  <si>
    <t>100 reactions (50 µl vol)</t>
  </si>
  <si>
    <t>HindIII-HF 100,000 units/ml</t>
  </si>
  <si>
    <t>10,000 units</t>
  </si>
  <si>
    <t>NSil-HF</t>
  </si>
  <si>
    <t>Quick Load Purple 1 kb Plus DNA Ladder</t>
  </si>
  <si>
    <t>250 gels lanes</t>
  </si>
  <si>
    <t>T4 RNA Ligase Reaction Buffer</t>
  </si>
  <si>
    <t>3 ml</t>
  </si>
  <si>
    <t>dsRNA Ladder</t>
  </si>
  <si>
    <t>25 assays</t>
  </si>
  <si>
    <t>microRNA marker</t>
  </si>
  <si>
    <t>100 assays</t>
  </si>
  <si>
    <t>NEBuilder® HiFi DNA Assembly Master Mix</t>
  </si>
  <si>
    <t>Exonuclease V (RecBCD)</t>
  </si>
  <si>
    <t>100,000 units</t>
  </si>
  <si>
    <t>100 preps</t>
  </si>
  <si>
    <t>Low Range ssRNA Ladder</t>
  </si>
  <si>
    <t>Hi-T7® RNA Polymerase</t>
  </si>
  <si>
    <t>RNA 5' Pyrophosphohydrolase (RppH)</t>
  </si>
  <si>
    <t>200 units</t>
  </si>
  <si>
    <t xml:space="preserve">CeNT-361-3/2022
Sukcesywna dostawa specjalistycznych odczynników laboratoryjnych dla CeNT UW - postępowanie 1
Załącznik do SIWZ  - Formularz cenowy
</t>
  </si>
  <si>
    <t xml:space="preserve"> EnzymT4 RNA Ligase 1 (ssRNA Ligase)</t>
  </si>
  <si>
    <t>opis produktu</t>
  </si>
  <si>
    <t>enzym katalizujący ligację donora kwasu nukleinowego zakończonego resztą fosforylową do akceptora nukleinowego zakończonego gruą hydroksylową 3" poprzez tworzenie wiązania fosfodiestrowego 3´ → 5´ z hydrolizą ATP do AMP i PPi. Substraty obejmują jednoniciowy RNA i DNA, a także pirofosforany dinukleozydów.</t>
  </si>
  <si>
    <t>enzym DpnII</t>
  </si>
  <si>
    <t>enzym katalizujacy tworzenie wiązania fosfodiestrowego między zestawionymi końcami 5' fosforanowymi i 3' hydroksylowymi w dupleksowym DNA lub RNA.</t>
  </si>
  <si>
    <t>Fragment polimerazy  DNA, który został pierwotnie otrzymany jako proteolityczny produkt polimerazy DNA E.coli i który zachowuje aktywność polimerazy i 3' —&gt; 5' egzonukleazy</t>
  </si>
  <si>
    <t>enzym DNA Polymerase I, Large (Klenow) Fragment</t>
  </si>
  <si>
    <t>roztwór T4 DNA Ligase Reaction Buffer</t>
  </si>
  <si>
    <t>S-adenozylo-metionina (SAM)  przygotowana w roztworze 0.005 M H2SO4 and 10% ETOH a następnie przefiltrowana.</t>
  </si>
  <si>
    <t>enzym pozwalający na udane złożenie wielu fragmentów DNA, niezależnie od długości fragmentu lub kompatybilności końców.</t>
  </si>
  <si>
    <t xml:space="preserve">zestaw wysokowiernej polimerazy zapewniający bardzo niski poziom błędów i składający się polimerazy, która jest połączona z domeną wiążącą DNA Sso7d zwiększającą produktywność, co poprawia szybkość, wierność i niezawodność działania.
</t>
  </si>
  <si>
    <t xml:space="preserve"> enzym XRN-1</t>
  </si>
  <si>
    <t>Egzorybonukleaza 5´ → 3´, wymagająca monofosforanu 5´. Działa również na ssDNA monofosforanu 5 'ze znacznie zmniejszoną wydajnością. Źródło produktu: oczyszczony z bakterii E. coli zawierających plazmid z nadekspresją drożdżowego genu XRN-1.</t>
  </si>
  <si>
    <t>zestaw odczynników do szybkiego oczyszczania do 100 µg wysokiej jakości całkowitego RNA z wielu rodzajów próbek, zawiera proteinazę K oraz odczynnik do ochrony DNA/RNA do przechowywania próbek</t>
  </si>
  <si>
    <t xml:space="preserve"> enzym HindIII-HF</t>
  </si>
  <si>
    <t>enzym restrykcyjny o wysokiej wydajności trawienia, miejsce ciecia: A/AGCTT</t>
  </si>
  <si>
    <t>enzym SalI</t>
  </si>
  <si>
    <t>eznym restrykcyjny aktywny w szerokim zakresie warunków bez degradacji DNA, oferujący elastyczność w projektowaniu eksperymentów.</t>
  </si>
  <si>
    <t xml:space="preserve"> enzym XmaI, recombinant</t>
  </si>
  <si>
    <t xml:space="preserve"> enzym AgeI-HF®</t>
  </si>
  <si>
    <t>Matryca powinowactwa do izolacji białek docelowych połączonych z fuzją domeny wiążącej inteina-chityna, umożliwiające silne specyficzne wiązanie dla białka fuzyjnego CBD i pozwalajaca na izolację natywnych białek rekombinowanych zawierających reaktywny C-końcowy tioester, który może być wykorzystany do zastosowań w ligacji białek za pośrednictwem inteiny (IPL) i znakowaniu specyficznym dla miejsca</t>
  </si>
  <si>
    <t>enznym restrykcyjny o wysokiej wydajności endonukleolitycznej, miejsce cięcia: C/CCGGG</t>
  </si>
  <si>
    <t>odwrotna transkryptaza umożliwiająca syntezę DNA z RNA lub ssDNA, do technik RT-PCR, syntezy cDNA i sekwencjonowania RNA</t>
  </si>
  <si>
    <t xml:space="preserve">polimeraza do amplifikacji izotermicznej za pośrednictwem pętli (LAMP), zmodyfikowana w celu zachowania aktywności polimerazy 5' → 3' przy braku aktywności 5' →3' egzonukleazy
</t>
  </si>
  <si>
    <t xml:space="preserve">polimeraza poli(A), która katalizuje niezależne od matrycy dodanie AMP z ATP do końca 3' RNA i zwiększająca translację RNA przenoszonego do komórek eukariotycznych
</t>
  </si>
  <si>
    <t xml:space="preserve"> eznym EcoRI-HF®</t>
  </si>
  <si>
    <t xml:space="preserve"> eznym EcoRI, recombinant</t>
  </si>
  <si>
    <t xml:space="preserve">komórki kompetencyjne odporne na faga T1 i z niedoboren endonukleazy I (endA1), przenaczone do klonowania dużych plazimdów </t>
  </si>
  <si>
    <t xml:space="preserve">zestaw odczynników generujący najwyższą wydajność wysokiej jakości bibliotek sekwencjonowania z pojedynczych komórek lub już od 2 pg - 200 ng RNA
</t>
  </si>
  <si>
    <t>ligaza, która została zooptymalizowana pod kątem wydajnej ligacji adapterów DNA zgodnych z sekwencjonowaniem Illumina do naprawianych na końcach fragmentów DNA z ogonami dA</t>
  </si>
  <si>
    <t>zestaw do przygotowania próbek DNA i zoptymalizowany do konwersji 1 μg-5 μg pofragmentowanego DNA w DNA z tępymi końcami, zawierający 5' fosforany i 3'-hydroksyle</t>
  </si>
  <si>
    <t>enzym NotI-HF®</t>
  </si>
  <si>
    <t>wyskokowierna polimeraza DNA, 3 ´→ 5´ aktywność egzonukleazy, zapewniająca doskonałą wydajność dla szerokiej gamy amplikonów (od wysokiej AT do wysokiej GC)</t>
  </si>
  <si>
    <t xml:space="preserve">zestaw wysokowiernej polimerazy DNA, który jest połączony z domeną wiążącą DNA Sso7d zwiększającą procesywność, poprawiając szybkość, wierność i niezawodność dla szerokiej gamy amplikonów (od wysokiej AT do wysokiej GC)
</t>
  </si>
  <si>
    <t>zestaw odczynników niezbędny do działania wyskokowiernej polimerazy DNA - umożliwiający przeprowadzenie 500 reakcji</t>
  </si>
  <si>
    <t xml:space="preserve">zestaw odczynników niezbędny do działania wysokowiernej polimerazy DNA, która jest połączony z domeną wiążącą DNA Sso7d zwiększającą procesywność, poprawiając szybkość, wierność reakcji, zestaw na 100 reakcji
</t>
  </si>
  <si>
    <t>zestaw poprawiający jednolitość amplifikacji bibliotek w tym lepszą wydajność regionów bogatych w reszty GC, zestaw umożiwiający przeprowadznie 250 reakcji</t>
  </si>
  <si>
    <t>zestaw odczynników do klonowania i mutagenezy o wysokiej wydajności trnasformacji dla insertów do 20 kb, nie wymafa procesu oczyszania produktów rekacji PCR</t>
  </si>
  <si>
    <t xml:space="preserve"> eznym DpnI</t>
  </si>
  <si>
    <t>enzym restrykcyjny wrażliwy na metylację, miejsce cięcia: GA/TC</t>
  </si>
  <si>
    <t>odczynnik do izolacji nienaruszonego poli(A)+ RNA z uprzednio wyizolowanego całkowitego RNA. Zawiera kulki magnetyczne , które są sprzęgane z Oligo d(T)25 następnie wykorzystywane jako stałe podłoże do bezpośredniego wiązania poli(A)+ RNA.</t>
  </si>
  <si>
    <t>zestaw odczynników umożliwiający szybką, specyficzną miejscowo mutagenezę dwuniciowego plazmidowego DNA, zawiera komórki kompetenycjne i umożliwia przeprowadzenie 10 reakcji.</t>
  </si>
  <si>
    <t>enzym T4 Polynucleotide Kinase</t>
  </si>
  <si>
    <t>eznym do klonowania umożliwiający fosforylacja 5' DNA/RNA do późniejszej ligacji</t>
  </si>
  <si>
    <t>odczynnik nie zawierający magnezu niezbędny do działania polimerazy DNA do technik z wykorzystaniem mikromacierzy</t>
  </si>
  <si>
    <t xml:space="preserve"> eznym XhoI</t>
  </si>
  <si>
    <t xml:space="preserve"> eznym NdeI</t>
  </si>
  <si>
    <t xml:space="preserve"> enzym BamHI</t>
  </si>
  <si>
    <t xml:space="preserve"> 1 kb DNA Ladder</t>
  </si>
  <si>
    <t>enzym restrykcyjny z grupy endonukleaz, miejsce cięcia: C/TCGAG</t>
  </si>
  <si>
    <t>Blue Protein Loading Dye</t>
  </si>
  <si>
    <t>barwnik do nakładania białek na żel, zawiera SDS, który oddziałuje z dodatnio naładowanymi aminokwasami białek, zakłócając w ten sposób interakcje, które tworzą struktury białkowe oraz DTT w celu redukcji strukturalnych wiązań dwusiarczkowych</t>
  </si>
  <si>
    <t>zestaw oligonukleotydów do wysokowydajnej produkcji bibliotek Illumina®, unikalna struktura pętli spinki do włosów adaptera  minimalizuje tworzenie się adaptora-dimeru, a startery do PCR umożliwiają włączenie indeksu podczas amplifikacji biblioteki</t>
  </si>
  <si>
    <t xml:space="preserve"> eznym T4 Polynucleotide Kinase</t>
  </si>
  <si>
    <t>kinaza umożliwiająca Fosforylacja 5' DNA/RNA do późniejszej ligacji, inkubacja w temperaturze  37°C</t>
  </si>
  <si>
    <r>
      <t xml:space="preserve">enzym restrykcyjny DpnII, zablokowana wrażliwość na metylacje </t>
    </r>
    <r>
      <rPr>
        <i/>
        <sz val="11"/>
        <color theme="1"/>
        <rFont val="Calibri"/>
        <family val="2"/>
        <charset val="238"/>
        <scheme val="minor"/>
      </rPr>
      <t>dam</t>
    </r>
    <r>
      <rPr>
        <sz val="11"/>
        <color theme="1"/>
        <rFont val="Calibri"/>
        <family val="2"/>
        <charset val="238"/>
        <scheme val="minor"/>
      </rPr>
      <t>, nie jest wrażliwy na metylacje</t>
    </r>
    <r>
      <rPr>
        <i/>
        <sz val="11"/>
        <color theme="1"/>
        <rFont val="Calibri"/>
        <family val="2"/>
        <charset val="238"/>
        <scheme val="minor"/>
      </rPr>
      <t xml:space="preserve"> dcm</t>
    </r>
    <r>
      <rPr>
        <sz val="11"/>
        <color theme="1"/>
        <rFont val="Calibri"/>
        <family val="2"/>
        <charset val="238"/>
        <scheme val="minor"/>
      </rPr>
      <t xml:space="preserve"> ani CPG metylacje, miejsce cięcia: /GATC</t>
    </r>
  </si>
  <si>
    <t>stęzony roztwór niezbędny do działania enzymu ligazyT4</t>
  </si>
  <si>
    <r>
      <t xml:space="preserve">enzym restrykcyjny z grupy endonukleaz, nie jest wrażliwy na metylacje </t>
    </r>
    <r>
      <rPr>
        <i/>
        <sz val="11"/>
        <color theme="1"/>
        <rFont val="Calibri"/>
        <family val="2"/>
        <charset val="238"/>
        <scheme val="minor"/>
      </rPr>
      <t>dam</t>
    </r>
    <r>
      <rPr>
        <sz val="11"/>
        <color theme="1"/>
        <rFont val="Calibri"/>
        <family val="2"/>
        <charset val="238"/>
        <scheme val="minor"/>
      </rPr>
      <t>,</t>
    </r>
    <r>
      <rPr>
        <i/>
        <sz val="11"/>
        <color theme="1"/>
        <rFont val="Calibri"/>
        <family val="2"/>
        <charset val="238"/>
        <scheme val="minor"/>
      </rPr>
      <t xml:space="preserve"> dcm</t>
    </r>
    <r>
      <rPr>
        <sz val="11"/>
        <color theme="1"/>
        <rFont val="Calibri"/>
        <family val="2"/>
        <charset val="238"/>
        <scheme val="minor"/>
      </rPr>
      <t xml:space="preserve"> ani CPG metylacje, miejsce cięcia: CA/TATG</t>
    </r>
  </si>
  <si>
    <r>
      <t xml:space="preserve">enzym restrykcyjny z grupy endonukleaz, nie jest wrażliwy na metylacje </t>
    </r>
    <r>
      <rPr>
        <i/>
        <sz val="11"/>
        <color theme="1"/>
        <rFont val="Calibri"/>
        <family val="2"/>
        <charset val="238"/>
        <scheme val="minor"/>
      </rPr>
      <t>dam</t>
    </r>
    <r>
      <rPr>
        <sz val="11"/>
        <color theme="1"/>
        <rFont val="Calibri"/>
        <family val="2"/>
        <charset val="238"/>
        <scheme val="minor"/>
      </rPr>
      <t xml:space="preserve">, </t>
    </r>
    <r>
      <rPr>
        <i/>
        <sz val="11"/>
        <color theme="1"/>
        <rFont val="Calibri"/>
        <family val="2"/>
        <charset val="238"/>
        <scheme val="minor"/>
      </rPr>
      <t>dcm</t>
    </r>
    <r>
      <rPr>
        <sz val="11"/>
        <color theme="1"/>
        <rFont val="Calibri"/>
        <family val="2"/>
        <charset val="238"/>
        <scheme val="minor"/>
      </rPr>
      <t xml:space="preserve"> ani CPG metylacje, miejsce cięcia:  G/GATCC</t>
    </r>
  </si>
  <si>
    <t>drabinka DNA nie zawierająca SDS i umożliwająca rozdział w żelu agarozowym w zakresie od 500 bp do 10 kb zasad, wymagana stabliność przynajmniej 3 miesiące w temperaturze 4°C</t>
  </si>
  <si>
    <t xml:space="preserve">zestaw odczynników umożliwia ligację kohezyjnych lub tępych fragmentów DNA w ciągu 5 minut w temperaturze pokojowej (25°C) i umożliwający przeprowadzenie 30 reakcji
</t>
  </si>
  <si>
    <t>komórki kompetencyjne odporne na faga T1 i z niedoboren endonukleazy I (endA1), przenaczone do przygotowywania wysokiej jakości preparatów plazmidowych</t>
  </si>
  <si>
    <t>zestaw do amplifikacji bibliotek do sekwencjonowań nowej generacji, umożliwiający przeprowadzenie 50 reakcji</t>
  </si>
  <si>
    <t>zestaw odczynników wykorzystujący wydajną metodę RNazy H, zapewniając degradacje rRNA, który jest hybrydyzowany, a następnie usuwany</t>
  </si>
  <si>
    <t>zestaw odczynników do przygotowania bibliotek z niewielkich ilości RNA i zawierający kulki do oczyszczania próbek,</t>
  </si>
  <si>
    <t>zestaw odczynników zawierający 6 wstępnie zmieszanych, unikalnych par starterów indeksujących i5 i i7, zapakowanych w jednorazową 96-dołkową płytkę z  uszczelnieniem foliowym</t>
  </si>
  <si>
    <t xml:space="preserve"> enzym SacI-HF</t>
  </si>
  <si>
    <t>enzym restrykcyjny o wysokiej wydajności endonukleolitycznej, miejsce cięcia: GC/GGCCGC</t>
  </si>
  <si>
    <r>
      <t xml:space="preserve">enzym restrykcyjny o wysokiej wydajności endonukleolitycznej, nie jest wrażliwy na metylacje </t>
    </r>
    <r>
      <rPr>
        <i/>
        <sz val="11"/>
        <color theme="1"/>
        <rFont val="Calibri"/>
        <family val="2"/>
        <charset val="238"/>
        <scheme val="minor"/>
      </rPr>
      <t>dam</t>
    </r>
    <r>
      <rPr>
        <sz val="11"/>
        <color theme="1"/>
        <rFont val="Calibri"/>
        <family val="2"/>
        <charset val="238"/>
        <scheme val="minor"/>
      </rPr>
      <t xml:space="preserve">, </t>
    </r>
    <r>
      <rPr>
        <i/>
        <sz val="11"/>
        <color theme="1"/>
        <rFont val="Calibri"/>
        <family val="2"/>
        <charset val="238"/>
        <scheme val="minor"/>
      </rPr>
      <t xml:space="preserve">dcm, </t>
    </r>
    <r>
      <rPr>
        <sz val="11"/>
        <color theme="1"/>
        <rFont val="Calibri"/>
        <family val="2"/>
        <charset val="238"/>
        <scheme val="minor"/>
      </rPr>
      <t>CpG metylacja zablokowana</t>
    </r>
    <r>
      <rPr>
        <i/>
        <sz val="11"/>
        <color theme="1"/>
        <rFont val="Calibri"/>
        <family val="2"/>
        <charset val="238"/>
        <scheme val="minor"/>
      </rPr>
      <t>,</t>
    </r>
    <r>
      <rPr>
        <sz val="11"/>
        <color theme="1"/>
        <rFont val="Calibri"/>
        <family val="2"/>
        <charset val="238"/>
        <scheme val="minor"/>
      </rPr>
      <t xml:space="preserve"> miejsce cięcia: GAGCT/C</t>
    </r>
  </si>
  <si>
    <t>enzym restrykcyjny o wysokiej wydajności endonukleolitycznej, nie jest wrażliwy na metylacje dam, dcm, CpG metylacja zablokowana, miejsce cięcia:  A/CCGGTC</t>
  </si>
  <si>
    <t>komórki kompetencyjne dostarczane z pożywką</t>
  </si>
  <si>
    <t>Zestaw do odczyszczania PCR &amp; DNA  (5 μg)</t>
  </si>
  <si>
    <t>Zestaw do ligacji</t>
  </si>
  <si>
    <t>Kit do miejscowej mutagenezy</t>
  </si>
  <si>
    <t>zestaw Total RNA Miniprep Kit</t>
  </si>
  <si>
    <t>DNA/RNA Protection Reagent</t>
  </si>
  <si>
    <t>10-beta Competent E. coli (High Efficiency)</t>
  </si>
  <si>
    <t xml:space="preserve"> High-Fidelity 2X PCR Master Mix</t>
  </si>
  <si>
    <t xml:space="preserve"> Single Cell/Low Input RNA Library Prep Kit for Illumina®</t>
  </si>
  <si>
    <t xml:space="preserve"> Ultra™ II Ligation Module</t>
  </si>
  <si>
    <t xml:space="preserve"> End Repair Module</t>
  </si>
  <si>
    <t>Ultra™ II Directional RNA Library Prep with Sample Purification Beads</t>
  </si>
  <si>
    <t xml:space="preserve"> High-Fidelity DNA Polymerase</t>
  </si>
  <si>
    <t xml:space="preserve"> Hot Start High-Fidelity 2X Master Mix</t>
  </si>
  <si>
    <t xml:space="preserve"> Hot Start High-Fidelity DNA Polymerase</t>
  </si>
  <si>
    <t xml:space="preserve"> High-Fidelity 2X Master Mix</t>
  </si>
  <si>
    <t>Poly(A) mRNA Magnetic Isolation Module</t>
  </si>
  <si>
    <t xml:space="preserve"> Multiplex Oligos for Illumina® </t>
  </si>
  <si>
    <t>5-alpha Competent E. coli (High Efficiency)</t>
  </si>
  <si>
    <t xml:space="preserve"> Ultra™ II Q5® Master Mix</t>
  </si>
  <si>
    <t xml:space="preserve"> rRNA Depletion Kit (Human/Mouse/Rat)</t>
  </si>
  <si>
    <t xml:space="preserve"> Multiplex Oligos for Illumina® (96 Unique Dual Index Primer Pairs)</t>
  </si>
  <si>
    <t xml:space="preserve"> Stable Competent E. coli (High Efficiency)</t>
  </si>
  <si>
    <t>zestaw PCR &amp; DNA Cleanup Kit (5μg))</t>
  </si>
  <si>
    <t>zestaw kolumienkowy do oczyszczania produktów PCR i DNA, pojemność 5 μg, objętość eluatu: 6 μl, nie wymagający monitorowania ph roztworu, kolumienki i roztwory zapakowane osobno, do przerpowadzenia 250 reakcji oczyszczania</t>
  </si>
  <si>
    <t xml:space="preserve"> enzym NcoI-HF</t>
  </si>
  <si>
    <t>kompletny system do enzymatycznego cappingu oparty na enzymie Capping dla wirusa krowianki (VCE), dodaje struktury czapeczki 7-metyloguanylanowej (Cap 0) do końca 5' RNA generowanego przez transkrypcję in vitro</t>
  </si>
  <si>
    <t>dwuktornie stężony roztwór zawierający Taq DNA polimerazę, zestaw trifosforanów nuklozydów, chlorek magnezu, chlorek potasu i stabilizatory reakcji</t>
  </si>
  <si>
    <r>
      <t xml:space="preserve">enzym restrykcyjny o wysokiej wydajności endonukleolitycznej, nie jest wrażliwy na metylacje </t>
    </r>
    <r>
      <rPr>
        <i/>
        <sz val="11"/>
        <color theme="1"/>
        <rFont val="Calibri"/>
        <family val="2"/>
        <charset val="238"/>
        <scheme val="minor"/>
      </rPr>
      <t>dam</t>
    </r>
    <r>
      <rPr>
        <sz val="11"/>
        <color theme="1"/>
        <rFont val="Calibri"/>
        <family val="2"/>
        <charset val="238"/>
        <scheme val="minor"/>
      </rPr>
      <t xml:space="preserve">, </t>
    </r>
    <r>
      <rPr>
        <i/>
        <sz val="11"/>
        <color theme="1"/>
        <rFont val="Calibri"/>
        <family val="2"/>
        <charset val="238"/>
        <scheme val="minor"/>
      </rPr>
      <t>dcm</t>
    </r>
    <r>
      <rPr>
        <sz val="11"/>
        <color theme="1"/>
        <rFont val="Calibri"/>
        <family val="2"/>
        <charset val="238"/>
        <scheme val="minor"/>
      </rPr>
      <t>, ani na CpG metylacje, miejsce cięcia: C/CATGG</t>
    </r>
  </si>
  <si>
    <t xml:space="preserve"> enzym NotI</t>
  </si>
  <si>
    <t>enzym restrykcyjny z grupy endonukleaz, nie jest wrażliwy na metylacje dam, dcm,  CPG metylacja zablokowana, miejsce cięcia: GC/GGCCGC</t>
  </si>
  <si>
    <t xml:space="preserve"> zestaw Quick Blunting™ Kit</t>
  </si>
  <si>
    <t>zestaw służy do konwersji DNA do ufosforylowanej nici  o tępych końcach 5' w celu wydajnej ligacji  do wektorów do klonowania DNA.</t>
  </si>
  <si>
    <t xml:space="preserve">surowicza albumina wołowa do użycia w technikach bilogii molekularnej, stężenie 20 mg/ml </t>
  </si>
  <si>
    <t xml:space="preserve"> dA-Tailing Module</t>
  </si>
  <si>
    <t>dA-Tailing Reaction Buffer</t>
  </si>
  <si>
    <t>związek umożliwiający inkorporację niematrycowanego dAMP na końcu 3' fragmentu DNA z tępymi końcami.</t>
  </si>
  <si>
    <t>bufor reakcyjny do przygotowania bibliotek do sekwencjonowania</t>
  </si>
  <si>
    <t xml:space="preserve"> enzym SapI</t>
  </si>
  <si>
    <r>
      <t>enzym restrykcyjny z grupy endonukleaz, nie jest wrażliwy na metylacje</t>
    </r>
    <r>
      <rPr>
        <i/>
        <sz val="11"/>
        <color theme="1"/>
        <rFont val="Calibri"/>
        <family val="2"/>
        <charset val="238"/>
        <scheme val="minor"/>
      </rPr>
      <t xml:space="preserve"> dam</t>
    </r>
    <r>
      <rPr>
        <sz val="11"/>
        <color theme="1"/>
        <rFont val="Calibri"/>
        <family val="2"/>
        <charset val="238"/>
        <scheme val="minor"/>
      </rPr>
      <t xml:space="preserve">, </t>
    </r>
    <r>
      <rPr>
        <i/>
        <sz val="11"/>
        <color theme="1"/>
        <rFont val="Calibri"/>
        <family val="2"/>
        <charset val="238"/>
        <scheme val="minor"/>
      </rPr>
      <t>dc</t>
    </r>
    <r>
      <rPr>
        <sz val="11"/>
        <color theme="1"/>
        <rFont val="Calibri"/>
        <family val="2"/>
        <charset val="238"/>
        <scheme val="minor"/>
      </rPr>
      <t>m,   ani na CPG metylację, miejsce cięcia: GCTCTTC(1/4)</t>
    </r>
  </si>
  <si>
    <t xml:space="preserve"> Quick Ligation Module</t>
  </si>
  <si>
    <t>związek do szybkiej ligacji kompatybilnej z sekwencjonowaniem Illumina.</t>
  </si>
  <si>
    <t>enzym restrykcyjny o wysokiej wydajności endonukleolitycznej, nie jest wrażliwy na metylacje dam, dcm, ani na CpG metylacje, miejsce cięcia:  T/GTACA</t>
  </si>
  <si>
    <t xml:space="preserve"> enzym BsrGI-HF®</t>
  </si>
  <si>
    <t xml:space="preserve"> enzym Sphl, recombinant</t>
  </si>
  <si>
    <t>enzym Nsil, recombinant</t>
  </si>
  <si>
    <t xml:space="preserve"> enzym Pacl, recombinant</t>
  </si>
  <si>
    <t>enzym Hindlll, recombinant</t>
  </si>
  <si>
    <t xml:space="preserve"> enzym EcoRV, recombinant</t>
  </si>
  <si>
    <t xml:space="preserve"> enzym Bglll, recombinant</t>
  </si>
  <si>
    <t xml:space="preserve"> zrekombinowany enzym restrykcyjny z grupy endonukleaz, nie jest wrażliwy na metylacje dam, dcm ani na CPG metylację, miejsce cięcia: TTAAT/TAA</t>
  </si>
  <si>
    <t>zrekombinowany enzym restrykcyjny z grupy endonukleaz, nie jest wrażliwy na metylacje dam, dcm ani na CPG metylację, miejsce cięcia: ATGCA/T</t>
  </si>
  <si>
    <t>zrekombinowany enzym restrykcyjny z grupy endonukleaz, nie jest wrażliwy na metylacje dam, dcm ani na CPG metylację, miejsce cięcia: GCATG/C</t>
  </si>
  <si>
    <r>
      <t xml:space="preserve"> zrekombinowany enzym restrykcyjny z grupy endonukleaz, nie jest wrażliwy na metylacje </t>
    </r>
    <r>
      <rPr>
        <i/>
        <sz val="11"/>
        <color theme="1"/>
        <rFont val="Calibri"/>
        <family val="2"/>
        <charset val="238"/>
        <scheme val="minor"/>
      </rPr>
      <t>dam</t>
    </r>
    <r>
      <rPr>
        <sz val="11"/>
        <color theme="1"/>
        <rFont val="Calibri"/>
        <family val="2"/>
        <charset val="238"/>
        <scheme val="minor"/>
      </rPr>
      <t xml:space="preserve"> ani</t>
    </r>
    <r>
      <rPr>
        <i/>
        <sz val="11"/>
        <color theme="1"/>
        <rFont val="Calibri"/>
        <family val="2"/>
        <charset val="238"/>
        <scheme val="minor"/>
      </rPr>
      <t xml:space="preserve"> dcm</t>
    </r>
    <r>
      <rPr>
        <sz val="11"/>
        <color theme="1"/>
        <rFont val="Calibri"/>
        <family val="2"/>
        <charset val="238"/>
        <scheme val="minor"/>
      </rPr>
      <t>, CpG metylacjaj est zablokowana, miejsce cięcia:G/AATTC</t>
    </r>
  </si>
  <si>
    <t>eznym restrykcyjny o wysokiej wydajności endonukleolitycznej,  nie jest wrażliwy na metylacje dam ani dcm, CpG metylacjaj jest zablokowana, miejsce cięcia:G/AATTC</t>
  </si>
  <si>
    <t>eznym restrykcyjny o wysokiej wydajności endonukleolitycznej, nie jest wrażliwy na metylacje dam ani dcm, CpG metylacjaj jest zablokowana,  miejsce cięcia: A/CCGGT</t>
  </si>
  <si>
    <r>
      <t xml:space="preserve">zrekombinowany enzym restrykcyjny z grupy endonukleaz, nie jest wrażliwy na metylacje </t>
    </r>
    <r>
      <rPr>
        <i/>
        <sz val="11"/>
        <color theme="1"/>
        <rFont val="Calibri"/>
        <family val="2"/>
        <charset val="238"/>
        <scheme val="minor"/>
      </rPr>
      <t>dam</t>
    </r>
    <r>
      <rPr>
        <sz val="11"/>
        <color theme="1"/>
        <rFont val="Calibri"/>
        <family val="2"/>
        <charset val="238"/>
        <scheme val="minor"/>
      </rPr>
      <t xml:space="preserve">, </t>
    </r>
    <r>
      <rPr>
        <i/>
        <sz val="11"/>
        <color theme="1"/>
        <rFont val="Calibri"/>
        <family val="2"/>
        <charset val="238"/>
        <scheme val="minor"/>
      </rPr>
      <t>dcm</t>
    </r>
    <r>
      <rPr>
        <sz val="11"/>
        <color theme="1"/>
        <rFont val="Calibri"/>
        <family val="2"/>
        <charset val="238"/>
        <scheme val="minor"/>
      </rPr>
      <t xml:space="preserve"> ani na CPG metylację, miejsce cięcia: A/AGCTT</t>
    </r>
  </si>
  <si>
    <r>
      <t xml:space="preserve">zrekombinowany enzym restrykcyjny z grupy endonukleaz, nie jest wrażliwy na metylacje </t>
    </r>
    <r>
      <rPr>
        <i/>
        <sz val="11"/>
        <color theme="1"/>
        <rFont val="Calibri"/>
        <family val="2"/>
        <charset val="238"/>
        <scheme val="minor"/>
      </rPr>
      <t xml:space="preserve">dam </t>
    </r>
    <r>
      <rPr>
        <sz val="11"/>
        <color theme="1"/>
        <rFont val="Calibri"/>
        <family val="2"/>
        <charset val="238"/>
        <scheme val="minor"/>
      </rPr>
      <t xml:space="preserve">i </t>
    </r>
    <r>
      <rPr>
        <i/>
        <sz val="11"/>
        <color theme="1"/>
        <rFont val="Calibri"/>
        <family val="2"/>
        <charset val="238"/>
        <scheme val="minor"/>
      </rPr>
      <t>dcm</t>
    </r>
    <r>
      <rPr>
        <sz val="11"/>
        <color theme="1"/>
        <rFont val="Calibri"/>
        <family val="2"/>
        <charset val="238"/>
        <scheme val="minor"/>
      </rPr>
      <t>, miejsce cięcia: GAT/ATC</t>
    </r>
  </si>
  <si>
    <t>zrekombinowany enzym restrykcyjny z grupy endonukleaz, nie jest wrażliwy na metylacje dam , dcm ani na CpG metylacje, miejsce cięcia: A/GATCT</t>
  </si>
  <si>
    <t>matryca powinowactwa  do izolacji białek poddanych fuzji z białkiem wiążącym maltozę (MBP)</t>
  </si>
  <si>
    <t xml:space="preserve"> Site-Directed Mutagenesis Kit </t>
  </si>
  <si>
    <t>zestaw odczynników umożliwiający szybką, specyficzną miejscowo mutagenezę dwuniciowego plazmidowego DNA w czasie krótszym niż 2 godziny.</t>
  </si>
  <si>
    <t xml:space="preserve"> enzym BbsI-HF</t>
  </si>
  <si>
    <t xml:space="preserve"> enzym SalI-HF</t>
  </si>
  <si>
    <r>
      <t xml:space="preserve">enzym restrykcyjny o wysokiej wydajności endonukleolitycznej, nie jest wrażliwy na metylacje </t>
    </r>
    <r>
      <rPr>
        <i/>
        <sz val="11"/>
        <color theme="1"/>
        <rFont val="Calibri"/>
        <family val="2"/>
        <charset val="238"/>
        <scheme val="minor"/>
      </rPr>
      <t>dam</t>
    </r>
    <r>
      <rPr>
        <sz val="11"/>
        <color theme="1"/>
        <rFont val="Calibri"/>
        <family val="2"/>
        <charset val="238"/>
        <scheme val="minor"/>
      </rPr>
      <t xml:space="preserve">, </t>
    </r>
    <r>
      <rPr>
        <i/>
        <sz val="11"/>
        <color theme="1"/>
        <rFont val="Calibri"/>
        <family val="2"/>
        <charset val="238"/>
        <scheme val="minor"/>
      </rPr>
      <t>dcm</t>
    </r>
    <r>
      <rPr>
        <sz val="11"/>
        <color theme="1"/>
        <rFont val="Calibri"/>
        <family val="2"/>
        <charset val="238"/>
        <scheme val="minor"/>
      </rPr>
      <t>, ani na CpG metylacje, miejsce cięcia: GAAGAC(2/6)</t>
    </r>
  </si>
  <si>
    <t>enzym restrykcyjny o wysokiej wydajności endonukleolitycznej, nie jest wrażliwy na metylacje dam, dcm, ani na CpG metylacje, miejsce cięcia: G/TCGAC</t>
  </si>
  <si>
    <t>enzym, który dodaje grupę metylową w pozycji 2'-O pierwszego nukleotydu sąsiadującego ze strukturą czapeczki na końcu 5' RNA</t>
  </si>
  <si>
    <t xml:space="preserve"> enzym AflIII, recombinant</t>
  </si>
  <si>
    <r>
      <t xml:space="preserve">zrekombinowany enzym restrykcyjny z grupy endonukleaz, nie jest wrażliwy na metylacje </t>
    </r>
    <r>
      <rPr>
        <i/>
        <sz val="11"/>
        <color theme="1"/>
        <rFont val="Calibri"/>
        <family val="2"/>
        <charset val="238"/>
        <scheme val="minor"/>
      </rPr>
      <t>dam</t>
    </r>
    <r>
      <rPr>
        <sz val="11"/>
        <color theme="1"/>
        <rFont val="Calibri"/>
        <family val="2"/>
        <charset val="238"/>
        <scheme val="minor"/>
      </rPr>
      <t xml:space="preserve">, </t>
    </r>
    <r>
      <rPr>
        <i/>
        <sz val="11"/>
        <color theme="1"/>
        <rFont val="Calibri"/>
        <family val="2"/>
        <charset val="238"/>
        <scheme val="minor"/>
      </rPr>
      <t xml:space="preserve">dcm </t>
    </r>
    <r>
      <rPr>
        <sz val="11"/>
        <color theme="1"/>
        <rFont val="Calibri"/>
        <family val="2"/>
        <charset val="238"/>
        <scheme val="minor"/>
      </rPr>
      <t>ani na CpG metylacje, miejsce cięcia: A/CRYGT</t>
    </r>
  </si>
  <si>
    <t>zrekombinowany enzym restrykcyjny z grupy endonukleaz, nie jest wrażliwy na metylacje dam i dcm,  CpG metylacja zablokowana, miejsce cięcia: GACNN/NNGTC</t>
  </si>
  <si>
    <t xml:space="preserve"> enzym Esp3I</t>
  </si>
  <si>
    <t>enzym restrykcyjny z grupy endonukleaz, nie jest wrażliwy na metylacje dam i dcm, CpG metylacja zablokowana, miejsce cięcia: CGTCTC(1/5)</t>
  </si>
  <si>
    <t>enzym restrykcyjny o wysokiej wydajności endonukleolitycznej, nie jest wrażliwy na metylacje dam, dcm, ani na CpG metylacje, miejsce cięcia: A/CTAGT</t>
  </si>
  <si>
    <t xml:space="preserve"> enzym PshAI, recombinant</t>
  </si>
  <si>
    <t xml:space="preserve"> enzym Spel-HF</t>
  </si>
  <si>
    <t>enzym NotI-HF</t>
  </si>
  <si>
    <t>enzym restrykcyjny o wysokiej wydajności endonukleolitycznej, nie jest wrażliwy na metylacje dam i dcm, CpG metylacja jest zablowana, miejsce cięcia: GC/GGCCGC</t>
  </si>
  <si>
    <t xml:space="preserve"> enzym AscI, recombinant</t>
  </si>
  <si>
    <t>zrekombinowany enzym restrykcyjny z grupy endonukleaz, nie jest wrażliwy na metylacje dam i dcm,  CpG metylacja zablokowana, miejsce cięcia:  GG/CGCGCC</t>
  </si>
  <si>
    <t xml:space="preserve"> enzym SalI recombinant</t>
  </si>
  <si>
    <t xml:space="preserve"> Total RNA Miniprep Kit</t>
  </si>
  <si>
    <t>High-Fidelity 2x Master Mix</t>
  </si>
  <si>
    <t xml:space="preserve">bufor reakcyjny zawierający polimerazę, która jest połączona z domeną wiążącą DNA Sso7d </t>
  </si>
  <si>
    <t>enzym T4 RNA Ligase 1 (ssRNA Ligase)</t>
  </si>
  <si>
    <t>enzym katalizujący ligację donora kwasu nukleinowego zakończonego grupą 5' z końcówką hydroksylową do akceptora kwasu nukleinowego zakończonego grupą hydroksylową 3' poprzez utworzenie wiązania fosfodiestrowego 3' → 5' z hydrolizą ATP do AMP i PPi. Substraty obejmują jednoniciowy RNA i DNA, a także pirofosforany dinukleozydów.</t>
  </si>
  <si>
    <t xml:space="preserve"> S-adenosylmethionine (SAM) 32 mM </t>
  </si>
  <si>
    <t>uniwersalny kit kolumienkowy do oczyszczania RNA do 100 µg z bakterii, drożdzy czy materiału roślinnego, zawiera proteinazę K, umożiwia efektywne usunięcie genomowego DNA, wszystkie składniki zestawu osobno zapakowane i umożiwiające przeprowadzenie 50 izolacji</t>
  </si>
  <si>
    <t xml:space="preserve"> enzym T4 DNA Ligase 400000 units/ml</t>
  </si>
  <si>
    <t>enzym, który katalizuje tworzenie wiązania fosfodiestrowego między zestawionymi końcami 5' fosforanowymi i 3' hydroksylowymi w dupleksowym DNA lub RNA.</t>
  </si>
  <si>
    <t>polimeraza DNA zachowująca aktywność polimerazy i 3’ —&gt; 5’ egzonukleazy w steżeniu 5000 jednostek /ml</t>
  </si>
  <si>
    <t>bufor reakcyjny zapewnia optymalną aktywność enzymu T4 DNA ligazy</t>
  </si>
  <si>
    <t>zrekombinowany enzym restrykcyjny z grupy endonukleaz, nie jest wrażliwy na metylacje dam i dcm,  CpG metylacja zablokowana, miejsce cięcia: G/TCGAC</t>
  </si>
  <si>
    <t>bufor reakcyjny pozwalający na udane złożenie wielu fragmentów DNA, niezależnie od długości fragmentu lub kompatybilności końców</t>
  </si>
  <si>
    <t>matryca powinowactwa do izolacji białek docelowych połączonych z fuzją domeny wiążącej inteina-chityna</t>
  </si>
  <si>
    <t>odczynniki zapewniający stablizację RNA i DNA w różnych typach komórek</t>
  </si>
  <si>
    <t xml:space="preserve"> enzym XmaI, recombinant conc. 10,000 units/ml</t>
  </si>
  <si>
    <t>zrekombinowany enzym restrykcyjny z grupy endonukleaz, nie jest wrażliwy na metylacje dam i dcm,  CpG metylacja zablokowana, miejsce cięcia: C/CCGGG, stężenie 10 000 jednostek/ ml</t>
  </si>
  <si>
    <t>High-Fidelity 2X Master Mix</t>
  </si>
  <si>
    <t>bufor reakcyjny zawierający wysokowierną polimerazę, która jest połączona z domeną wiążącą DNA Sso7d</t>
  </si>
  <si>
    <t>enzym restrykcyjny o wysokiej wydajności endonukleolitycznej, nie jest wrażliwy na metylacje dam, dcm, ani na CpG metylacje, miejsce cięcia: A/AGCTT, jedna jednostka enzymu trawi 1 µg  λ DNA w 1 godzinę w 37°C w objętości 50 µl</t>
  </si>
  <si>
    <t>polimeraza Poly(A), która katalizuje niezależne od matrycy dodanie AMP z ATP do końca 3' RNA</t>
  </si>
  <si>
    <t xml:space="preserve">enzym umożiwiający synteze DNA z RNA lub ssDNA, do wykorzystania przy rekacji RT-PRC, syntezie cDNA lub sekwencjonowaniu RNA
</t>
  </si>
  <si>
    <t>polimeraza DNA zmodyfikowana w celu zachowania aktywności polimerazy 5´ → 3´ przy braku aktywności egzonukleazy 5´ → 3´</t>
  </si>
  <si>
    <t>enzym restrykcyjny o wysokiej wydajności endonukleolitycznej, nie jest wrażliwy na metylacje dam i dcm, zablokowana CpG metylacja, miejsce cięcia: A/CCGGT, jedna jednostka enzymu trawi 1 µg  λ DNA w 1 godzinę w 37°C w objętości 50 µl</t>
  </si>
  <si>
    <t>komórki kompetencyjne odporne na fagi T1 i nie posiadające endonukleazy I (endA1) do przygotowania wysokiej jakości preparatów plazmidowych</t>
  </si>
  <si>
    <t>enzym restrykcyjny o wysokiej wydajności endonukleolitycznej, nie jest wrażliwy na metylacje dam i dcm, zablokowana CpG metylacja, miejsce cięcia: G/AATTC, jedna jednostka enzymu trawi 1 µg  λ DNA w 1 godzinę w 37°C w objętości 50 µl</t>
  </si>
  <si>
    <r>
      <t xml:space="preserve">enzym restrykcyjny o wysokiej wydajności endonukleolitycznej, nie jest wrażliwy na metylacje </t>
    </r>
    <r>
      <rPr>
        <i/>
        <sz val="11"/>
        <color theme="1"/>
        <rFont val="Calibri"/>
        <family val="2"/>
        <charset val="238"/>
        <scheme val="minor"/>
      </rPr>
      <t>dam</t>
    </r>
    <r>
      <rPr>
        <sz val="11"/>
        <color theme="1"/>
        <rFont val="Calibri"/>
        <family val="2"/>
        <charset val="238"/>
        <scheme val="minor"/>
      </rPr>
      <t xml:space="preserve">, </t>
    </r>
    <r>
      <rPr>
        <i/>
        <sz val="11"/>
        <color theme="1"/>
        <rFont val="Calibri"/>
        <family val="2"/>
        <charset val="238"/>
        <scheme val="minor"/>
      </rPr>
      <t>dcm</t>
    </r>
    <r>
      <rPr>
        <sz val="11"/>
        <color theme="1"/>
        <rFont val="Calibri"/>
        <family val="2"/>
        <charset val="238"/>
        <scheme val="minor"/>
      </rPr>
      <t>, ani na CpG metylacja, miejsce cięcia: ATGCA/T, jedna jednostka enzymu trawi 1 µg  λ DNA w 1 godzinę w 37°C w objętości 50 µl</t>
    </r>
  </si>
  <si>
    <t xml:space="preserve">gotowa do użycia drabinka DNA zawierająca jeden barwnki i nie zostawiająca cienia pod wypływem światła UV, umożliwa rozdział w żelu agarozowym w zakresie od 100 bp do 10 kb zasad, wystarcza na 250 rozdziałów </t>
  </si>
  <si>
    <t xml:space="preserve"> enzymT4 RNA Ligase 2, truncated KQ</t>
  </si>
  <si>
    <t xml:space="preserve"> enzym RNase H recombinant</t>
  </si>
  <si>
    <t xml:space="preserve">enzym będący podwójnym punktowym mutatnem ligazy T4 RNA, który liguje preadenylowany koniec 5' DNA lub RNA z końcem 3' RNA.
</t>
  </si>
  <si>
    <t>endorybonukleaza, która specyficznie hydrolizuje wiązania fosfodiestrowe RNA po hybrydyzacji z DNA.</t>
  </si>
  <si>
    <t>10-krotnie stężony bufor reakcyjny zapewniający optymalną aktywność enzymu T4 DNA ligazy</t>
  </si>
  <si>
    <t>bufor reakcyjny zapewnia optymalną aktywność enzymu T4 RNA ligazy</t>
  </si>
  <si>
    <t>drabinka RNA w zakresie od 21 - 500 par zasad, kompatybilna z niedenaturującymi żelami poliakrylamidowymi i agarozowymi,  do stosowania jako standard wielkości w dsRNA i RNAi</t>
  </si>
  <si>
    <t>enzym T4 Polynucleotide Kinase (3' phosphatase minus)</t>
  </si>
  <si>
    <t>kinaza, która katalizuje transfer i wymianę Pi z pozycji γ ATP na koniec 5'-hydroksylowy dwu- i jednoniciowego DNA i RNA oraz nukleozydów 3'-monofosforanów, wykazuje pełną aktywność kinazy bez aktywności 3´ fosfatazy</t>
  </si>
  <si>
    <t xml:space="preserve">RNA Cleanup Kit (500 µg) </t>
  </si>
  <si>
    <t xml:space="preserve"> kolumienkowy zestaw odczynników zooptymalizowany do oczyszczania RNA do 500 µg, po obróbce enzymatycznej Dnazą I czy proteinazą K, w ten sposób oczyszczone RNA gotowe do mikroiniekcji czy transfekcji</t>
  </si>
  <si>
    <t>marker wielkości zawierający 2 syntetyczne oligonukleotydy: 17, 21 i 25 reszt do użytku z denaturującymi żelami poliakrylamidowymi i techniką Northern blot</t>
  </si>
  <si>
    <t xml:space="preserve"> enzym Fse1</t>
  </si>
  <si>
    <t>enzym restrykcyjny z grupy endonukleaz, nie jest wrażliwy na metylacje dam osłabiona wrażliwość na metylacje dcm, CpG metylacja zablokowana, miejsce cięcia: GGCCGG/CC</t>
  </si>
  <si>
    <t xml:space="preserve"> bufor rekacyjny pozwalający na bezproblemowy montaż wielu fragmentów DNA, niezależnie od długości fragmentu lub kompatybilności końców, przenaczony do jednoetapowego klonowaniem wielu fragmentów</t>
  </si>
  <si>
    <t xml:space="preserve">enzym restrykcyjny z grupy endonukleaz, nie jest wrażliwy na metylacje dam i na metylacje dcm ani na CpG metylację, miejsce cięcia: C/CNNGG, jedna jednostak trawi 1 µg of λ DNA w czasie 1 godziny w temperaturze 60°C w objętości 50 µl. </t>
  </si>
  <si>
    <t xml:space="preserve"> enzym BsaJI, recombinant</t>
  </si>
  <si>
    <t>Egzonukleaza specyficzna dla DNA, która działa również jako endonukleaza na jednoniciowym DNA, tnie liniowy dwuniciowy DNA w obu kierunkach od 3' do 5' i od 5' do 3'</t>
  </si>
  <si>
    <t xml:space="preserve"> Quick Ligation Reaction Buffer</t>
  </si>
  <si>
    <t>RNA Cleanup Kit (50 µg)</t>
  </si>
  <si>
    <t xml:space="preserve"> kolumienkowy zestaw odczynników zooptymalizowany do oczyszczania RNA do 50 µg, po obróbce enzymatycznej Dnazą I czy proteinazą K, w ten sposób oczyszczone RNA gotowe do mikroiniekcji czy transfekcji</t>
  </si>
  <si>
    <t xml:space="preserve"> wysokowierna polimeraza RNA zależna od DNA ze ścisłą specyficznością dla odpowiednich dwuniciowych promotorów. Katalizuje syntezę RNA na poziomie 5 '→ 3' na jednoniciowym lub dwuniciowym DNA </t>
  </si>
  <si>
    <t>odczynnik usuwający pirofosforan z końca 5' trifosforylowanego RNA, pozostawiając monofosforan 5' RNA.</t>
  </si>
  <si>
    <t>polimeraza Poly(A), która katalizuje niezależne od matrycy dodanie AMP z ATP do końca 3' RNA, w zestawie z 10 krotnie stężonym buforem</t>
  </si>
  <si>
    <t>nazwa produktu</t>
  </si>
  <si>
    <t>inhibitor proteaz w postaci chlorowodorku fluorku 4-(2-aminoetylo-)benzenosulfonylowego w formie tabletek w ilości 25 szt. zapakowanych w szklane vialki</t>
  </si>
  <si>
    <t xml:space="preserve"> EDTA-free Protease Inhibitor Cocktail</t>
  </si>
  <si>
    <t>HP DNA Transfection Reagent</t>
  </si>
  <si>
    <t>Wysokowydajny odczynnik polimerowy do transfekcji wielu linii komórkowych</t>
  </si>
  <si>
    <t xml:space="preserve">  EDTA-free Protease Inhibitor Cocktail</t>
  </si>
  <si>
    <t>inhibitor proteaz w postaci chlorowodorku fluorku 4-(2-aminoetylo-)benzenosulfonylowego w formie tabletek w ilości 20 szt. w blistrach</t>
  </si>
  <si>
    <t xml:space="preserve"> enzym DNase I grade II, from bovine pancreas</t>
  </si>
  <si>
    <t>enzym deoksyrybonukleaza wyizolowany z trzustki bydlęcej</t>
  </si>
  <si>
    <t>enzym proteinaza K w postaci liofilizatu wyizolowanego z Pichia pastoris, extra czysty do analiz PCR</t>
  </si>
  <si>
    <t>substrat do wykrywania fosfatazy alkalicznej skladający się z 18.75 mg/m błękitu nitrotetrazolowego chlorku oraz z 9.4 mg/m soli p-toluidyny fosforanu 5-bromo-4-chloro-3-indolilu w 67% roztworze DMSO</t>
  </si>
  <si>
    <t>Odczynnik hamujący aktywność Rnaz (40 U/µl) w roztworze: 20 mM HEPES-KOH, 50 mM KCl, 8 mM dithiothreitol, 50% glicerol (v/v), pH = 7.6 (+4°C).</t>
  </si>
  <si>
    <t>zrekombinowany enzym Dnaza wyizolowany z trzustki bydlęcej</t>
  </si>
  <si>
    <t xml:space="preserve">owcze pierwszorzędowe przeciwciało poliklonalne anty-digoksygenina skierowane przeciwko fragmentowi Fab </t>
  </si>
  <si>
    <t>antybiotyk w postaci zliofilizowanego proszku wykazujący aktywność przeciw mykoplazmom do przechowywania w temperaturze 2-8 °C</t>
  </si>
  <si>
    <t>mieszanka inhibitorów proteaz seryny i cysteiny, nie zawierająca EDTA ani innych środków chelatujących i służących  do hamowania aktywności proeteolitycznej większości typów komórek zwierząt, roślin i bakteri w formie tabletek w ilości 20 szt. w blistrach, 1 tabletka do rozpuszczenia w 50 ml buforu ekstrakcyjnego (bufor fosforanowy o ph=7)</t>
  </si>
  <si>
    <t>mieszanka inhibitorów proteaz seryny i cysteinyie zawierająca EDTA ani innych środków chelatujących i służących  do hamowania aktywności proeteolitycznej większości typów komórek zwierząt, roślin i bakterii, dostarczany w formie tabletek zapakowanych w szklane vialki</t>
  </si>
  <si>
    <t>wysokiej jakości surowica kozia do użytku jako odczynnik blokujący i do rozcieńczania przeciwciał do chromogennych i fluorescencyjnych testów immunohistochemicznych i immunocytochemicznych, do przechowywania w temperaturze -20ºC lub -80ºC</t>
  </si>
  <si>
    <t>królicze przeciwciało monoklonalne, które wykrywa endogenne poziomy całkowitej pełnej długości PARP-1 i dużego fragmentu (89 kDa) wytworzonego przez cięcie kaspazą w Asp214, przeciwciało jest wytwarzane przez immunizację zwierząt syntetycznym peptydem odpowiadającym resztom otaczającym Gly623 ludzkiego białka PARP-1, dostarczane w 10 mM roztworze sodu HEPES (pH 7,5), 150 mM NaCl, 100 ug/ml BSA, 50% glicerolu i  0,02% azydku sodu, do przechowywania w –20°C.</t>
  </si>
  <si>
    <t>królicze przeciwciało monoklonalne, które jest wytwarzane przez immunizację zwierząt syntetycznym peptydem odpowiadającym resztom otaczającym Gln1217 ludzkiego białka fagot, będącego składnikiem wstążki synaptycznej, struktury gęstej elektronowo zakotwiczonej w strefie aktywnej, która wiąże pęcherzyki synaptyczne, dostarczane w 10 mM roztworze sodu HEPES (pH 7,5), 150 mM NaCl, 100 ug/ml BSA, 50% glicerolu i  0,02% azydku sodu, do przechowywania w –20°C.</t>
  </si>
  <si>
    <t>królicze przeciwciało monoklonalne, które rozpoznaje endogenne poziomy całkowitego białka DCLK1/DCAMKL1 i jest wytwarzane przez immunizację zwierząt syntetycznym peptydem odpowiadającym resztom w pobliżu końca aminowego ludzkiego białka DCLK1/DCAMKL1, dostarczane w 10 mM roztworze sodu HEPES (pH 7,5), 150 mM NaCl, 100 ug/ml BSA, 50% glicerolu i  0,02% azydku sodu, do przechowywania w –20°C</t>
  </si>
  <si>
    <t xml:space="preserve">SUFU (C81H7) Rabbit mAb </t>
  </si>
  <si>
    <t>królicze przeciwciało monoklonalne, które rozpoznaje endogenne poziomy całkowitego białka eksportyny-1/CRM1, wytwarzane przez immunizację zwierząt rekombinowanym białkiem specyficznym dla końca karboksylowego ludzkiego białka eksportyny-1/CRM1, dostarczane w 10 mM roztworze sodu HEPES (pH 7,5), 150 mM NaCl, 100 ug/ml BSA, 50% glicerolu i  0,02% azydku sodu, do przechowywania w –20°C</t>
  </si>
  <si>
    <t>królicze przeciwciało monoklonalne, które wykrywa endogenny poziom całkowitego białka SUFU, dostarczane w 10 mM roztworze sodu HEPES (pH 7,5), 150 mM NaCl, 100 ug/ml BSA, 50% glicerolu i  0,02% azydku sodu, do przechowywania w –20°C</t>
  </si>
  <si>
    <t>królicze przeciwciało monoklonalne, które rozpoznaje endogenne poziomy białka Smad1 i Smad5 po ufosforylowaniu na białku Ser463/465 i Smad9 (Smad8) po ufosforylowaniu na Ser465/467, wytwarzany przez immunizację zwierząt syntetycznym fosfopeptydem odpowiadającym resztom otaczającym Ser463/465 ludzkiego białka Smad1 i Smad5, dostarczane w 10 mM roztworze sodu HEPES (pH 7,5), 150 mM NaCl, 100 ug/ml BSA, 50% glicerolu i  0,02% azydku sodu, do przechowywania w –20°C</t>
  </si>
  <si>
    <t>10-krotnie stężony bufor do przeprowadzania lizy z różnego rodzaju komórek, zawierający :20 mM Tris-HCl (pH 7.5), 150 mM NaCl, 1 mM Na2EDTA, 1 mM EGTA, 1% Triton, 2.5 mM sodium pyrophosphate, 1 mM beta-glycerophosphate, 1 mM Na3VO4, 1 µg/ml leupeptin</t>
  </si>
  <si>
    <t>przeciwciało poliklonalne wykrywające wykrywające endogenne poziomy całkowitego białka SEK1 / MKK4 i nie reagujące krzyżowo z MEK1, MEK2 lub MKK3, uzyskane przez immunizację zwierząt syntetycznym peptydem odpowiadającym resztom otaczającym N-koniec ludzkiego SEK1/MKK4, oczyszczone przez chromatografię powinowactwa białka A i peptydów</t>
  </si>
  <si>
    <t>monoklonalne przeciwciało królicze rozpoznające endogenne poziomy białka Smad1 i Smad5 po ufosforylowaniu w białku Ser463/465 i Smad9 (Smad8), uzyskane przez immunizację zwierząt syntetycznym fosfopeptydem odpowiadającym resztom otaczającym Ser463/465 ludzkiego białka Smad1 i Smad5</t>
  </si>
  <si>
    <t>końskie przeciwciało anty-mysie i sprzężpne z peroksydazą chrzanową (HRP) dostarczone w 10 mM roztworze sodu HEPES (pH 7,5), 150 mM NaCl, 2 mg/ml albuminy surowicy bydlęcej (BSA) i 50% glicerolu, możliwość przechowywania do 36 miesięcy w temperaturze –20°C</t>
  </si>
  <si>
    <t>monoklonalne przeciwciało królicze wykrywające endogenne poziomy ufosforylowanego białka H2A.X, dostarczone w 10 mM roztworze sodu HEPES (pH 7,5), 150 mM NaCl, 2 mg/ml albuminy surowicy bydlęcej (BSA) i 50% glicerolu, 0,02% azydku sodu</t>
  </si>
  <si>
    <t>mysie przeciwciało monoklonalne wykrywające endogenne poziomy całkowitego białka GLI1, wytwarzany przez immunizację zwierząt rekombinowanym ludzkim białkiem GLI1</t>
  </si>
  <si>
    <t>mysie przeciwciało monoklonalne wykrywające endogenne poziomy całkowitej kinazy MAP p44/42 (Erk1/2). Nie reaguje krzyżowo ani z kinazą JNK/SAPK ani p38 MAP</t>
  </si>
  <si>
    <t>Tau (D5D8N) Rabbit mAb</t>
  </si>
  <si>
    <t>monoklonalne przeciwicało królicze rozpoznające endogenne poziomy całkowitego białka Tau, wytwarzane przez immunizację zwierząt syntetycznym peptydem odpowiadającym resztom otaczającym Pro160 ludzkiego białka tau</t>
  </si>
  <si>
    <t>mysie przeciwciało monoklonalne anty-królicze, sprzężone z z grupami węglowodanowymi peroksydazy chrzanowej (HRP) poprzez swoje grupy aminowe, dostarczane w 10 mM roztworze sodu HEPES (pH 7,5), 150 mM NaCl, 100 ug/ml BSA, 50% glicerolu i  0,02% azydku sodu, do przechowywania w –20°C</t>
  </si>
  <si>
    <t>królicze przeciwciało monoklonalne wykrywa endogenne poziomy dużego fragmentu (17/19 kDa) aktywowanej kaspazy-3 powstałego w wyniku cięcia w sąsiedztwie Asp175, produkowane przez immunizację zwierząt syntetycznym peptydem odpowiadającym resztom na końcu aminowym sąsiadującym z Asp175 ludzkiej kaspazy-3, dostarczane w 10 mM roztworze sodu HEPES (pH 7,5), 150 mM NaCl, 100 ug/ml BSA, 50% glicerolu i  0,02% azydku sodu, do przechowywania w –20°C</t>
  </si>
  <si>
    <t>Non-phospho (Active) Catenin (Ser33/37/Thr41) (D13A1) Rabbit mAb</t>
  </si>
  <si>
    <t xml:space="preserve">królicze przeciwciało monoklonalne rozpoznające endogenne białko β-kateniny, gdy reszty Ser33, Ser37 i Thr41 nie są ufosforylowane, może również wykrywać białko β-kateniny, gdy jest pojedynczo ufosforylowane w Ser33, dostarczane w 10 mM roztworze sodu HEPES (pH 7,5), 150 mM NaCl, 100 ug/ml BSA, 50% glicerolu i  0,02% azydku sodu, do przechowywania w –20°C
</t>
  </si>
  <si>
    <t xml:space="preserve">mysie przeciwciało monoklonalne wytwarzane przez immunizację myszy BALB/c stymulowanymi ludzkimi leukocytami i rozpoznaje reszty otaczające Pro210 ludzkiego CD44, dostarczane w 10 mM roztworze sodu HEPES (pH 7,5), 150 mM NaCl, 100 ug/ml BSA, 50% glicerolu i  0,02% azydku sodu, do przechowywania w –20°C
</t>
  </si>
  <si>
    <t>królicze przeciwciało monoklonalne rozpoznające endogenne endogenne poziomy całkowitych białek LC3A i LC3B,dostarczane w 10 mM roztworze sodu HEPES (pH 7,5), 150 mM NaCl, 100 ug/ml BSA, 50% glicerolu i  0,02% azydku sodu, do przechowywania w –20°C</t>
  </si>
  <si>
    <t>królicze przeciwciało monoklonalne wykrywa endogenne poziomy dużego fragmentu (17/19 kDa) aktywowanej kaspazy-3 w sąsiedztwie Asp175, dostarczane w 10 mM roztworze sodu HEPES (pH 7,5), 150 mM NaCl, 100 ug/ml BSA, 50% glicerolu i  0,02% azydku sodu, do przechowywania w –20°C</t>
  </si>
  <si>
    <t>rRNA Depletion Kit (Human/Mouse/Rat)</t>
  </si>
  <si>
    <t>enzym T4 RNA Ligase 2, truncated KQ</t>
  </si>
  <si>
    <t>zestaw kolumienkowy do oczyszczania produktów PCR i DNA, pojemność 5 μg, objętość eluatu: 6 μl, nie wymagający monitorowania ph roztworu, kolumienki i roztwory zapakowane osobno</t>
  </si>
  <si>
    <t>enzym Uracil-Specific Excision Reagent  generujący pojedynczą przerwę nukleotydową w miejscu reszty uracylowej</t>
  </si>
  <si>
    <t>10-krotnie steżony roztwór zapeniający optymane działanie ligazy T4 DNA</t>
  </si>
  <si>
    <t xml:space="preserve">zestaw do przygotowania bibliotek RNA zawierający kulki do oczyszczania reakcji enzymatycznej ,w połączeniu z deplecją rybosomalnego RNA (rRNA) lub wzbogacaniem poli(A), zestaw umożliwia produkcję wysokiej jakości bibliotek, odpowiednio z 5 ng lub 10 ng całkowitego RNA, do 1 µg
 </t>
  </si>
  <si>
    <t>odczynnik umożliwiający ochronę i stabilizację kwasów nukleionowych w różnych typach komórek</t>
  </si>
  <si>
    <t>zestaw odczynników minimalizujący uszkodzenia DNA, służący do przygotowania wysokiej jakości bibliotek, które umożliwiają doskonałą detekcję 5-mC i 5-hmC z mniejszej liczby odczytów sekwencjonowania, umożliwa przeprowadzenie 24 reakcji</t>
  </si>
  <si>
    <t xml:space="preserve">10,000 units </t>
  </si>
  <si>
    <t>enzym ligaza 2 w stężeniu 200,000 jednostek/ml , uzyskany w wyniku podwójnej mutacji, który specyficznie liguje preadenylowany koniec 5' DNA lub RNA z końcem 3' OH, nie wykorzystuje ATP do ligacji, ale wymaga preadenylowanych linkerów, dostarczana w zestawie z 10 krotnie stęzonym buforem</t>
  </si>
  <si>
    <t xml:space="preserve">6 reactions </t>
  </si>
  <si>
    <t xml:space="preserve">24 reactions </t>
  </si>
  <si>
    <t>zestaw odczynników umożliwający usunięcie rRNA (podjednostki 5S, 16S, 23S) z bakteri gram dodatnich i gram ujemnych do przeprowadzenia 6 reakcji</t>
  </si>
  <si>
    <t>zestaw odczynników umożliwający usunięcie rRNA (podjednostki 5S, 16S, 23S) z bakteri gram dodatnich i gram ujemnych do przeprowadzenia 24 reakcji</t>
  </si>
  <si>
    <t>zestaw odczynników umożliwający usunięcie rRNA (podjednostki 5S, 16S, 23S) z bakteri gram dodatnich i gram ujemnych do przeprowadzenia 96 reakcji</t>
  </si>
  <si>
    <t xml:space="preserve">96 reactions </t>
  </si>
  <si>
    <t>Companion Module for Oxford Nanopore Technologies Ligation Sequencing</t>
  </si>
  <si>
    <t>rRNA depletion (bacteria)</t>
  </si>
  <si>
    <t xml:space="preserve"> rRNA depletion (bacteria)</t>
  </si>
  <si>
    <t>Enzymatic Methyl-seq Kit</t>
  </si>
  <si>
    <t>zestaw odczynników do sekwencjonowania przez ligację technologią Oxford Nanopore Technologies®, umożliwiający przeprowadzenie 24 reakcji</t>
  </si>
  <si>
    <t>50 reactions</t>
  </si>
  <si>
    <t xml:space="preserve">250 reactions </t>
  </si>
  <si>
    <t>dwukrotnie stężony gotowy do użycia roztwór ligazy DNA T4 z buforem reakcyjnym do przerpowadzenia 50 reakcji</t>
  </si>
  <si>
    <t>dwukrotnie stężony gotowy do użycia roztwór ligazy DNA T4 z buforem reakcyjnym do przerpowadzenia 250 reakcji</t>
  </si>
  <si>
    <t xml:space="preserve"> Blunt/TA Ligase Master Mix</t>
  </si>
  <si>
    <t>Blunt/TA Ligase Master Mix</t>
  </si>
  <si>
    <t>Quick Ligation Reaction Buffer</t>
  </si>
  <si>
    <t>Quick Ligation Module</t>
  </si>
  <si>
    <t>20 reactions</t>
  </si>
  <si>
    <t>pięciokrotnie stężony bufor niezbędny do funkcjonowania enzymy T4 DNA ligazy, dostarczony w opak. 2 x 1 ml, do przechowywania w -20 °C</t>
  </si>
  <si>
    <t>zestaw zoptymalizowany pod kątem wydajnej ligacji adapterów DNA do sekwencjonowaniem metodą Illumina®, zawiera enzym T4 DNA ligazę oraz bufor, do przerpowadzenia 20 reakcji</t>
  </si>
  <si>
    <t>zestaw zoptymalizowany pod kątem wydajnej ligacji adapterów DNA do sekwencjonowaniem metodą Illumina®, zawiera enzym T4 DNA ligazę oraz bufordo przerpowadzenia 100 reakcji</t>
  </si>
  <si>
    <t xml:space="preserve">zestaw odczynników do usunięcia mRNA globiny, cytoplazmatycznego rRNA i mitochondrialnego rRNA w próbkach pochodzących od ludzi, myszy i szczurów, do przeprowadzenia 6 reakcji </t>
  </si>
  <si>
    <t xml:space="preserve"> Globin &amp; rRNA Depletion Kit (Human/Mouse/Rat)</t>
  </si>
  <si>
    <t>Globin &amp; rRNA Depletion Kit (Human/Mouse/Rat)</t>
  </si>
  <si>
    <t xml:space="preserve">zestaw odczynników do usunięcia mRNA globiny, cytoplazmatycznego rRNA i mitochondrialnego rRNA w ilości 10 ng - 1 μg i w próbkach pochodzących od ludzi, myszy i szczurów, do przeprowadzenia 24 reakcji  </t>
  </si>
  <si>
    <t xml:space="preserve">zestaw odczynników do usunięcia mRNA globiny, cytoplazmatycznego rRNA i mitochondrialnego rRNA w ilości 10 ng - 1 μg i w próbkach pochodzących od ludzi, myszy i szczurów, do przeprowadzenia 96 reakcji  </t>
  </si>
  <si>
    <t xml:space="preserve"> Poly(A) mRNA Magnetic Isolation Module</t>
  </si>
  <si>
    <t>zestaw odczynników do izolacji nienaruszonego poli(A)+ RNA z uprzednio wyizolowanego całkowitego RNA, do przerpowadzenia 24 reakcji, w skład zestawu wchodzi bufor wiążący, bufor płuczący, woda sterylna, bufor Tris, Oligo d(T)25 Beads</t>
  </si>
  <si>
    <t>zestaw odczynników do izolacji nienaruszonego poli(A)+ RNA z uprzednio wyizolowanego całkowitego RNA, do przerpowadzenia 96 reakcji, w skład zestawu wchodzi bufor wiążący, bufor płuczący, woda sterylna, bufor Tris, Oligo d(T)25 Beads</t>
  </si>
  <si>
    <t>zestaw odczynników minimalizujący uszkodzenia DNA, służący do przygotowania wysokiej jakości bibliotek, które umożliwiają doskonałą detekcję 5-mC i 5-hmC z mniejszej liczby odczytów sekwencjonowania, umożliwa przeprowadzenie 96 reakcji</t>
  </si>
  <si>
    <t xml:space="preserve"> Enzymatic Methyl-seq Kit</t>
  </si>
  <si>
    <t xml:space="preserve">zestaw odczynników ułatwiający wzbogacanie DNA drobnoustrojów z próbek zawierających metylowany DNA gospodarza (w tym ludzki), poprzez selektywne wiązanie i usuwanie CpG-metylowanego DNA gospodarza  przy  nienaruszonej różnorodność mikrobiologicznej, umożliwa przeprowadzenie 6 reakcji
</t>
  </si>
  <si>
    <t>Microbiome DNA Enrichment Kit</t>
  </si>
  <si>
    <t xml:space="preserve">zestaw odczynników ułatwiający wzbogacanie DNA drobnoustrojów z próbek zawierających metylowany DNA gospodarza (w tym ludzki), poprzez selektywne wiązanie i usuwanie CpG-metylowanego DNA gospodarza  przy  nienaruszonej różnorodność mikrobiologicznej, umożliwa przeprowadzenie 24 reakcji
</t>
  </si>
  <si>
    <t>Single Cell/Low Input RNA Library Prep Kit for Illumina®</t>
  </si>
  <si>
    <t>zestaw odczynnikówdo przygotowania najwyższą wydajność wysokiej jakości bibliotek sekwencjonowania z pojedynczych komórek lub już od 2 pg - 200 ng RNA, umożliwa przeprowadzenie 24 reakcji</t>
  </si>
  <si>
    <t>zestaw odczynnikówdo przygotowania najwyższą wydajność wysokiej jakości bibliotek sekwencjonowania z pojedynczych komórek lub już od 2 pg - 200 ng RNA, umożliwa przeprowadzenie 96 reakcji</t>
  </si>
  <si>
    <t>zestaw odczynników umożliwający usunięcie cytoplazmatycznego (5S rRNA, 5.8S rRNA, 18S rRNA oraz 28S rRNA) i rybosomalnego  rRNA (12S rRNA i 16S rRNA),  umożliwia przeprowadzenie 96 reakcji</t>
  </si>
  <si>
    <t>zestaw odczynników umożliwający usunięcie cytoplazmatycznego (5S rRNA, 5.8S rRNA, 18S rRNA oraz 28S rRNA) i rybosomalnego  rRNA (12S rRNA i 16S rRNA),  umożliwia przeprowadzenie 24 reakcji</t>
  </si>
  <si>
    <t xml:space="preserve">przeciwciało Anti-Rad21  </t>
  </si>
  <si>
    <t xml:space="preserve"> przeciwciało Rabbit IgG, polyclonal - Isotype Controle</t>
  </si>
  <si>
    <t>przeciwciało Anti-biotin</t>
  </si>
  <si>
    <t xml:space="preserve"> przeciwciało Anti-CTNNAL1</t>
  </si>
  <si>
    <t xml:space="preserve"> przeciwciało Anti-Proteasome 20S LMP2 </t>
  </si>
  <si>
    <t xml:space="preserve"> przeciwciało Anti-SMC3  - ChIP Grade</t>
  </si>
  <si>
    <t xml:space="preserve"> przeciwciało Anti-ATP5A  [15H4C4] - Mitochondrial Marker</t>
  </si>
  <si>
    <t xml:space="preserve"> przeciwciało Anti-gamma Catenin </t>
  </si>
  <si>
    <t xml:space="preserve">przeciwciało Anti-GFP </t>
  </si>
  <si>
    <t xml:space="preserve"> przeciwciało Anti-alpha Actinin 4</t>
  </si>
  <si>
    <t>przeciwciało Anti-Proteasome 20S C2/HC2</t>
  </si>
  <si>
    <t>przeciwciało Anti-NDUFS3  [17D95]</t>
  </si>
  <si>
    <t>przeciwciało Anti-Proteasome 20S alpha 1+2+3+5+6+7  [MCP231]</t>
  </si>
  <si>
    <t xml:space="preserve">  zrekombinowane przeciwciało Anti-Nrf2 [EP1808Y] </t>
  </si>
  <si>
    <t>zrekombinowane przeciwciałoAnti-TOMM22/TOM22 [EPR13505] - N-terminal</t>
  </si>
  <si>
    <t>zrekombinowane przeciwciało Anti-NDUFS6  [EPR15957-37]</t>
  </si>
  <si>
    <t>zrekombinowane przeciwciało Anti-S100 beta  [EP1576Y]</t>
  </si>
  <si>
    <t>zrekombinowane przeciwciało Anti-Cytokeratin 1 antibody [EPR17870]</t>
  </si>
  <si>
    <t xml:space="preserve"> przeciwciało Anti-TIMM17B</t>
  </si>
  <si>
    <t xml:space="preserve">przeciwciało Anti-Caspase-3 </t>
  </si>
  <si>
    <t xml:space="preserve">przeciwciało Anti-Ki67 </t>
  </si>
  <si>
    <t xml:space="preserve">przeciwciało Anti-Met (c-Met) (phospho Y1230 + Y1234 + Y1235) </t>
  </si>
  <si>
    <t xml:space="preserve"> przeciwciało Anti-Ferritin Light Chain </t>
  </si>
  <si>
    <t xml:space="preserve"> przeciwciało Anti-NDUFS7 </t>
  </si>
  <si>
    <t xml:space="preserve">przeciwciało Anti-DDX6 </t>
  </si>
  <si>
    <t xml:space="preserve">przeciwciało Anti-UHRF1BP1L </t>
  </si>
  <si>
    <t xml:space="preserve">przeciwciało Anti-DNA PKcs (phospho S2056) </t>
  </si>
  <si>
    <t xml:space="preserve">przeciwciało Anti-MLK3 (phospho T277 + S281) </t>
  </si>
  <si>
    <t xml:space="preserve">przeciwciało Anti-Dcp1a </t>
  </si>
  <si>
    <t>zestaw Alkaline Phosphatase Staining Kit (Red)</t>
  </si>
  <si>
    <t xml:space="preserve">przeciwciało Anti-EDC4 </t>
  </si>
  <si>
    <t>przeciwciało Anti-Desmoglein 3/PVA [5H10]</t>
  </si>
  <si>
    <t>przeciwciało Anti-Semaphorin 7a  [MEM-150]</t>
  </si>
  <si>
    <t xml:space="preserve">przeciwciało Anti-Hsp90 </t>
  </si>
  <si>
    <t>przeciwciało Anti-KDM1/LSD1  [EPR6825]- Nuclear Marker and ChIP Grade</t>
  </si>
  <si>
    <t>zestaw NAD/NADH Assay Kit (Fluorometric)</t>
  </si>
  <si>
    <t>przeciwciało Anti-IKK gamma/NEMO (phospho S85)</t>
  </si>
  <si>
    <t xml:space="preserve">przeciwciało Anti-VGLUT2 </t>
  </si>
  <si>
    <t xml:space="preserve">przeciwciało Anti-Doublecortin </t>
  </si>
  <si>
    <t xml:space="preserve">przeciwciało Anti-Drebrin </t>
  </si>
  <si>
    <t>przeciwciało zrekombinowane Anti-Caveolin-1 [EPR15554] - N-terminal</t>
  </si>
  <si>
    <t xml:space="preserve">przeciwciało zrekombinowane Anti-CRISPR-Cas9  [EPR18991] </t>
  </si>
  <si>
    <t xml:space="preserve">przeciwciało Anti-Wnt6 </t>
  </si>
  <si>
    <t xml:space="preserve">przeciwciało Anti-BrdU  [BU1/75 (ICR1)] </t>
  </si>
  <si>
    <t xml:space="preserve"> przeciwciało Anti-beta Actin  Loading Control </t>
  </si>
  <si>
    <t xml:space="preserve">ATP Assay Kit (Colorimetric/Fluorometric) </t>
  </si>
  <si>
    <t xml:space="preserve">przeciwciało Anti-NDUFA9 [20C11B11B11] </t>
  </si>
  <si>
    <t>przeciwciało Anti-MTCO1  [1D6E1A8]</t>
  </si>
  <si>
    <t xml:space="preserve">przeciwciało zrekombinowane Anti-Vinculin  [EPR8185] </t>
  </si>
  <si>
    <t xml:space="preserve">przeciwciało zrekombinowane Anti-Met (c-Met) </t>
  </si>
  <si>
    <t>przeciwciało zrekombinowane Anti-CD146  [EPR3208]</t>
  </si>
  <si>
    <t>przeciwciało zrekombinowane Anti-ErbB 2 (phospho Y877)  [EP2324Y]</t>
  </si>
  <si>
    <t>przeciwciało zrekombinowane Anti-ErbB 2 [SP3]</t>
  </si>
  <si>
    <t>przeciwciało zrekombinowane Anti-Vimentin  [EPR3776] - Cytoskeleton Marker</t>
  </si>
  <si>
    <t>przeciwciało zrekombinowane Anti-PD-L1  [28-8]</t>
  </si>
  <si>
    <t>przeciwciało zrekombinowane Anti-Cytokeratin 14  [SP53]</t>
  </si>
  <si>
    <t xml:space="preserve">królicze przeciwciało poliklonalne anty jednostce 20 S proteasomu LMP2, syntetyczny peptyd odpowiadający ludzkiemu proteasomowi 20S LMP2 aa 206-219, do zastosowania w technice WB, stężenie wyjściowe: 
    100 µg w 1 mg/ml
</t>
  </si>
  <si>
    <t>mysie przeciwciało monoklonalne anty białku ATP5A  [15H4C4], które jest markerem mitochondrialnym, do zastosowania w technikach: WB, IHC-P, ICC/IF oraz cytometrii przepływowej, stężenie wyjściowe: 100 µg w 1 mg/ml</t>
  </si>
  <si>
    <t>mysie przeciwciało monoklonalne [15F11] do gamma kateniny, do zastosowania w technikach:  ICC/IF, IHC-P, WB oraz cytometria przepływowej, stężenie wyjściowe: 100 µg w 1 mg/ml</t>
  </si>
  <si>
    <t xml:space="preserve">kurze przeciwciało poliklonalne anty białku GFP, reagujące krzyżowo z wieloma białkami fluorescencyjnymi, do zastosowania w technikach: WB, ICC/IF, stężenie wyjściowe: 100 µl w 10 mg/ml
</t>
  </si>
  <si>
    <t xml:space="preserve">mysie przeciwciało monoklonalne [7H6] anty białku alpha aktyny 4, epitop rozpoznawany przez przeciwciało mapuje region między resztą 884-897 ludzkiego białka alpha aktyny 4 do zastosowania w technikach: IHC-P i cytometrii przepływowej, stężenie wyjściowe: 
    100 µg w 1 mg/ml
</t>
  </si>
  <si>
    <t xml:space="preserve">królicze przeciwciało poliklonalne anty jednostce 20 S proteasomu C2/HC2,  epitop rozpoznawany przez przeciwciało mapuje region między resztą 249-263 C' końca podjednostki 20 S proteasomu C2/HC2, do zastosowania w technice WB, IHC-P, ICC/IF, stężenie wyjściowe: 100 µg w 1 mg/ml
</t>
  </si>
  <si>
    <t xml:space="preserve">mysie przeciwciało monoklonalne anty białku NDUFS3, do zastosowania w technice WB i cytometrii przepływowej, stężenie wyjściowe:  100 µg w 1 mg/ml </t>
  </si>
  <si>
    <t xml:space="preserve">mysie przeciwciało monoklonalne anty podjednostkom 20S alpha 1+2+3+5+6+7 [MCP231], do zastosowania w technikach: ICC/IF i cytometrii przepływowej,  stężenie wyjściowe: 50 µg w 1 mg/ml </t>
  </si>
  <si>
    <t>królicze przeciwciało poliklonalne anty białku SLC25A6, epitop rozpoznawany przez przeciwciało mapuje region między resztą aminokwasową 1-298  białka SLC25A6, do zastosowania w technikach: WB, IHC-P, ICC/IF</t>
  </si>
  <si>
    <t>królicze przeciwciało poliklonalne anty białku TIMM17B, epitop rozpoznawany przez przeciwciało mapuje region między resztą aminokwasową 121-172 ludzkiego białka TIMM17B, do zastosowania w technikach: IHC-P, WB</t>
  </si>
  <si>
    <t>królicze przeciwciało poliklonalne anty białku kaspaza -3 (17kDa) konieczność zaindukowania apoptozy, do zastosowania w technice Western Blotting</t>
  </si>
  <si>
    <t>ChromiumTM Next GEM Chip G Single Cell Kit</t>
  </si>
  <si>
    <t>królicze przeciwciało poliklonalne anty białku Ki67, do zastosowania w technikach: IHC-P i ICC</t>
  </si>
  <si>
    <t>królicze przeciwciało monoklonalne anty białku ErbB2 / HER2  (phospho Y877), do zastosowania w technikach: WB, IHC-P, Dot blot, ICC/IF oraz cytometrii przepływowej</t>
  </si>
  <si>
    <t xml:space="preserve">przeciwciało Anti-Embigin homolog [EPR11418] </t>
  </si>
  <si>
    <t>królicze przeciwciało monoklonalne anty białku emibigny, do zastosowania w technice Western Blotting</t>
  </si>
  <si>
    <t>królicze przeciwciało monoklonalne anty białku  metioniny, do zastosowania w technice Western Blotting</t>
  </si>
  <si>
    <t xml:space="preserve">królicze przeciwciało poliklonalne anty lekkiemu łańcuchowi ferrytyny, do zastosowania w technikach: IHC-FoFr, WB, ICC/IF </t>
  </si>
  <si>
    <t>kozie przeciwciało poliklonalne anty białku NDUFS7,  epitop rozpoznawany przez przeciwciało mapuje region między resztą aminokwasową 58-68 ludzkiego białka NDUFS7, do zastosowania w technikach: WB, IHC-P</t>
  </si>
  <si>
    <t xml:space="preserve">królicze przeciwciało poliklonalne anty białku DDX6,epitop rozpoznawany przez przeciwciało mapuje region między resztą aminokwasową 1-150 ludzkiego białka DDX6, do zastosowania w technikach: WB, ICC/IF, IHC-P </t>
  </si>
  <si>
    <t>królicze przeciwciało poliklonalne anty białku UHRF1BP1L, do zastosowania w technice Western Blotting, stężenie wyjściowe: 100 µg w 1 mg/ml</t>
  </si>
  <si>
    <t>królicze przeciwciało poliklonalne anty ufosforylowanemu fragmentowi PKcs DNA,  do zastosowania w technikach: WB, ELISA, ICC/IF</t>
  </si>
  <si>
    <t>królicze przeciwciało poliklonalne anty ufosforylowanemu (T277 + S281) białku MLK3 ,  do zastosowania w technice Western Blotting</t>
  </si>
  <si>
    <t>zestaw odczynników wykorzystujący wygodną metodę identyfikacji i monitorowania komórek macierzystych poprzez barwienie pod kątem aktywności fosfatazy alkalicznej, umożliwiający wykonanie 100 brawień, w skład wchodzą dwa bufory barwiące i jeden wiążący komórki lub tkanki wykazujące aktywność fosfatazy alkalicznej</t>
  </si>
  <si>
    <t>królicze przeciwciało poliklonalne anty białku Dcp1a,  epitop rozpoznawany przez przeciwciało mapuje region między resztą aminokwasową 300-400 ludzkiego białka Dcp1a, do zastosowania w technikach: WB, IHC-P, IP</t>
  </si>
  <si>
    <t>królicze przeciwciało poliklonalne anty białku EDC4 ,  do zastosowania w technikach: ICC/IF, WB, IP, IHC-P, stężenie wyjściowe: 100 µl w 0.2 mg/ml</t>
  </si>
  <si>
    <t>królicze przeciwciało monoklonalne anty białku mitochondrialnemu MTCO1, do wykorzystania w technikach: ICC, IHC-P, WB oraz cytometrii przepływowej</t>
  </si>
  <si>
    <t>królicze przeciwciało monoklonalne anty białku NDUFA9, do wykorzystania w technikach:  IHC-P, WB, oraz cytometrii przepływowej</t>
  </si>
  <si>
    <t>zrekombinowane królicze przeciwciało monoklonalne anty białku CRISPR-Cas9, do wykorzystania w technikach:  ICC, IHC-P, ICC/IF, WB oraz cytometrii przepływowej</t>
  </si>
  <si>
    <t>zrekombinowane królicze przeciwciało monoklonalne anty białku winkulinie, do zastosowania w technikach:  WB, IP, ICC/IF oraz cytometrii przepływowej</t>
  </si>
  <si>
    <t>zrekombinowane królicze przeciwciało monoklonalne anty białku  metioniny, nie zawierające ani BSA ani azydku, do zastosowania w technikach: ICC/IF, IHC-P, WB, ELISA</t>
  </si>
  <si>
    <t>zrekombinowne królicze przeciwciało monoklonalne anty białku  CD146, do zastosowania w technikach: ICC/IF,  WB, IHC-P oraz cytometrii przepływowej</t>
  </si>
  <si>
    <t>zrekombinowane królicze przeciwciało monoklonalne anty białku ErbB2 / HER2 [SP3], do zastosowania w technikach immunocytochemicznych (IHC-P)</t>
  </si>
  <si>
    <t>zrekombinowane królicze przeciwciało monoklonalne anty białku cytoszkieletu wimentynie [EPR3776] do zastosowania w technikach:  ICC/IF, WB, IHC-P oraz cytometrii przepływowej</t>
  </si>
  <si>
    <t>zrekombinowane królicze przeciwciało monoklonalne anty białku PD-L1 [28-8], do zastosowania w technikach: ICC, IHC-P, WB, IHC-Fr oraz cytometrii przepływowej</t>
  </si>
  <si>
    <t>zrekombinowane królicze przeciwciało monoklonalne anty białku cytokreatyna 14 [SP53], do zastosowania w technikach: IHC-P, WB, IHC-Fr, ICC oraz cytometrii przepływowej</t>
  </si>
  <si>
    <t>zrekombinowane królicze przeciwciało monoklonalne anty białku cytokreatyna 1 [EPR17870], do zastosowania w technikach: WB, IHC-P, IHC-Fr</t>
  </si>
  <si>
    <t>zrekombinowane królicze przeciwciało monoklonalne anty białku S100 beta  [EP1576Y], epitop rozpoznawany przez przeciwciało mapuje region reszty aminokwasowej 50 C'końca tego białka, do zastosowania w technikach: IHC, IHC-Fr, ICC/IF, WB, IP, IHC-P</t>
  </si>
  <si>
    <t>zrekombinowane królicze przeciwciało monoklonalne anty białku NDUFS6,  do zastosowania w technikachChIP, ICC/IF, WB, IP, IHC-P oraz cytometrii przepływowej</t>
  </si>
  <si>
    <t>zrekombinowane królicze przeciwciało monoklonalne anty N'końcu białka TOMM22/TOM22, epitop rozpoznawany przez przeciwciało mapuje region między resztą aminokwasową 1-100 N' końca, do zastosowania w technikach  WB, IHC-P, ICC/IF, IP oraz cytometrii przepływowej,</t>
  </si>
  <si>
    <t>zrekombinowane królicze przeciwciało monoklonalne anty białku Nrf2,  epitop rozpoznawany przez przeciwciało mapuje region między resztą 550 C' końca podjednostki,  do zastosowania w technikachChIP, ICC/IF, WB, IP, IHC-P oraz cytometrii przepływowej</t>
  </si>
  <si>
    <t>królicze przeciwciało poliklonalne anty białku Rad 21, epitop rozpoznawany przez przeciwciało mapuje region między resztą 575 a C-końcowym (reszta 631) ludzkim homologiem Rad21, do zastosowania w technikach: WB, IP, stężenie wyjściowe: 50 µg w 1 mg/ml</t>
  </si>
  <si>
    <t>królicze przeciwciało poliklonalne - kontrola, do zastosowania w technikach: WB, ChiP oraz cytometrii przepływowej</t>
  </si>
  <si>
    <t>królicze przeciwciało poliklonalne anty biotynie, reaguje zarówno z wolną biotyną jaki i biotynylowanym przeciwciałem oraz białkami, do zastosowania w technikach: WB,  ELISA, IP oraz ICC/IF, stężenie wyjściowe: 1 mg w 1 mg/ml</t>
  </si>
  <si>
    <t>królicze przeciwciało poliklonalne anty białku CTNNAL1, zrekombinowany fragment zawiera sekwencję odpowiadającą regionowi w obrębie aminokwasów 292-533 ludzkiego CTNNAL1, do zastosowania w technikach WB i IHC-P, stężenie wyjściowe: 50 µl w 1 mg/ml</t>
  </si>
  <si>
    <t>królicze przeciwciało poliklonalne anty białku SMC3, do zastosowania w technikach:  IP, WB, IHC-P, stężenie wyjściowe: 50 µg w 1 mg/ml</t>
  </si>
  <si>
    <t>królicze przeciwciałopoliklonalne anty białku Wnt6,epitop rozpoznawany przez przeciwciało mapuje region między resztą aminokwasową 250-350 ludzkiego białka Wnt6, do wykorzystania w technikach: WB i ICC/IF</t>
  </si>
  <si>
    <t>szczurze przeciwciało monoklonalne anty białku BrdU, do wykorzystania w technikach:  ICC/IF, IHC-P oraz cytometrii przepływowej</t>
  </si>
  <si>
    <t>zestaw odczynników do ilościowych analiz spektrofluorometrycznych opierający się na fosforylacji glicerolu, do użytku w czytniku płytek i umożiwający wykonanie 100 pomiarów</t>
  </si>
  <si>
    <t xml:space="preserve">mysie przeciwicało kontrolne anty białku beta aktyna, do wykorzystania w technikach: ICC/IF, IHC-P, WB </t>
  </si>
  <si>
    <t>mysie przeciwicało monoklonalne anty białku desmogleiny 3/PVA, do wykorzystania w technikach: ICC/IF, IHC-Fr, WB , stężenie wyjściowe: 100 µg w 1mg/ml</t>
  </si>
  <si>
    <t>zrekombinowane królicze przeciwciało monoklonalne anty N'końcu białka kaweoliny 1, do wykorzystania w technikach: ICC, WB, IHC-P, IP oraz cytometrii przepływowej</t>
  </si>
  <si>
    <t>królicze przeciwciało poliklonalne anty białku aktyny,  do wykorzystania w technikach: WB, IHC-P, ICC/IF</t>
  </si>
  <si>
    <t>królicze przeciwciało poliklonalne anty białku Hsp90 (90 kDa), do wykorzystania w technikach: ICC/IF, IHC-P, ICC, IHC-Fr, ELISA, IP,WB oraz cytometrii przepływowej</t>
  </si>
  <si>
    <t>królicze przeciwciało monoklonalne anty białku KDM1/LSD1, do wykorzystania w technikach: WB, IP, IHC-P, ICC/IF, ChIP, ChIC/CUT&amp;RUN-seq oraz cytometrii przepływowej</t>
  </si>
  <si>
    <t>zestaw odczynników do ilościowych analiz spektrofluorometrycznych opierający się na wykrywaniu NAD/NADH w reakcji cyklu enzymatycznego, do użytku w czytniku płytek i umożiwający wykonanie 250 pomiarów</t>
  </si>
  <si>
    <t>królicze przeciwciało poliklonalne anty ufosforylowanemu (S85) białku IKK gamma/NEMO, do zastosowania w technice Western Blotting, stężenie wyjściowe: 100 µg w 1mg/ml</t>
  </si>
  <si>
    <t>kozie przeciwciało poliklonalne anty białku VGLUT2, do zastosowania w w technice Western Blotting, stężenie wyjściowe: 200 µl w 0,5 mg/ml</t>
  </si>
  <si>
    <t>cytrynian tetrodotoksyny,bloker jonów sodu</t>
  </si>
  <si>
    <t>zrekombinowane przeciwciało Anti-gamma Catenin  [EPR17310]</t>
  </si>
  <si>
    <t>zrekombinowane królicze przeciwciało monoklonalne anty białku kateniny, do zastosowania w technikach:  WB, IHC-P, ICC/IF oraz cytometrii przepływowej</t>
  </si>
  <si>
    <t>Adenosine 5'-triphosphate (ATP) disodium salt trihydrate</t>
  </si>
  <si>
    <t>rozpuszczalny w wodzie cytrynian tetrodotoksyny, numer CAS: 18660-81-6 , dostarczony w formie proszku w ilości 1 mg do przechowywania w temperaturze -20°C</t>
  </si>
  <si>
    <t xml:space="preserve">rozpuszczlny w wodzie trihydrat soli disodowej 5'-trifosforanu adenozyny (ATP) o czystości  &gt; 99%, numer CAS : 51963-61-2 ,dostarczony w formie proszku w ilości 5 mg do przechowywania w temperaturze -20°C </t>
  </si>
  <si>
    <t>kozie przeciwciało poliklonalne anty białku doublecortin związanego z mikrotubulami, do zastosowania w technikach: ICC, WB, IHC-P</t>
  </si>
  <si>
    <t>zrekombinowane przeciwciało Anti-Vinculin  [EPR8185]</t>
  </si>
  <si>
    <t>zrekombinowane królicze monoklonalne przeciwciało anty białku winkulinie, do zastosowania w technikach: WB, IP, ICC/IF oraz cytometrii przepływowej</t>
  </si>
  <si>
    <t>zrekombinowane przeciwciało Anti-non-muscle Myosin IIB/MYH10  [EPR22564-23]</t>
  </si>
  <si>
    <t>królicze przeciwciało poliklonalne anty białku drebrin, do zastosowania w technikach: ICC/IF, WB oraz IP</t>
  </si>
  <si>
    <t>królicze przeciwciało monoklonalne anty białku miozyny IIB/MYH10 pochodzenia niemięśniowego, do zastosowania w technikach: WB, IHC-P, ICC/IF, IP oraz cytometrii przepływowej</t>
  </si>
  <si>
    <t>1,5-Pentanediol, 97%</t>
  </si>
  <si>
    <t>1,4,8,11-Tetraazacyklotetradekan o własciwościach higroskopijnych, temperaturze topnienia w zakresie 87-89 °C i numerze CAS: 126320-57-8, dostarczony w proszku w opakowaniu 1 g</t>
  </si>
  <si>
    <t>1,5- pentanediol, o czystości przynajmniej 97%, o właściwościach higroskopijnych, odczynnik o numerze CAS 111-29-5, o temperaturze wrzenia w zakresie 241-242°C , dostarczony w proszku w opakowaniu 500 g</t>
  </si>
  <si>
    <t>wodorek wapnia o czystości w zakresie 90-95%, wrażliwy na wilgoć, emperaturze topnienia 816°C i numerze CAS: 7789-78-8, dostarczony w proszku w opakowaniu 50 g</t>
  </si>
  <si>
    <t>fluorek dodecylu o czystości 97%,  o temperaturze wrzenia w zakresie 225-227°C, numerze CAS:334-68-9 dostarczony w proszku w opakowaniu 5 g</t>
  </si>
  <si>
    <t>opis  produktu</t>
  </si>
  <si>
    <t xml:space="preserve">opis produktu </t>
  </si>
  <si>
    <t xml:space="preserve">nazwa produktu </t>
  </si>
  <si>
    <t>zestaw polisterynowych mikrocząsteczek wiążących mysią immunoglobulinę K z lekkim łańcuchem, zestaw zawiera również kontrolę negatwną, do zastosowania w cytometrii przepływowej</t>
  </si>
  <si>
    <t>opakowanie zawiera pojedynczą populację cząstek o wielkości 6 µm, każda cząsteczka zawiera fluorofor, który jest wzbudzany przy 670 nm i emituje przy 750 nm, dostarczane w 1,5 ml wody zawierającej 0,05% Tween® 20 i 2 mM azydku sodu, do zastosowania w cytometrii przepływowej i umożliwający wykonanie 25 pomiarów, dostarczone w vialce do przechowywania w  temperaturze -20°C</t>
  </si>
  <si>
    <t xml:space="preserve">oczyszczone mysie przeciwciało monoklonalne anty białku Hsp75,  uzyskany produkt o wielkość 75 kDa, do zastosowania w technikach: Western Blotting i immunofluorescenyjnych, do przechowywania w formie nierozcieńczonej w temperaturze -20°C, stężenie wyjściowe: 250 µg/ml </t>
  </si>
  <si>
    <t xml:space="preserve">oczyszczone mysie przeciwciało monoklonalne anty białku kaspaza 3/CPP32, uzyskany produkt o wielkość 32 kDa, do zastosowania w technikach: Western Blotting, immunofluorescenyjnych i immunoprecypitacji, do przechowywania w formie nierozcieńczonej w temperaturze -20°C, stężenie wyjściowe: 250 µg/ml </t>
  </si>
  <si>
    <t xml:space="preserve">oczyszczone mysie przeciwciało monoklonalne anty białku cytokreatyna 14,15,16 i 19, do zastosowania w technikach: Western Blotting i immunofluorescenyjnych, do przechowywania w formie nierozcieńczonej w temperaturze 4°C, stężenie wyjściowe: 0,5 mg/ml </t>
  </si>
  <si>
    <t xml:space="preserve">oczyszczone mysie przeciwciało monoklonalne anty białku Tim 23, do zastosowania w technikach: Western Blotting i immunofluorescenyjnych, do przechowywania w formie nierozcieńczonej w temparaturze -20°C, stężenie wyjściowe: 250 µg/ml </t>
  </si>
  <si>
    <t xml:space="preserve">zestaw polisterynowych mikrocząsteczek wiążących szczurzą lub chomiczą immunoglobulinę K z lekkim łańcuchem, zestaw zawiera również kontrolę negatwną, do zastosowania w cytometrii przepływowej, stężenie wyjściowe: 250 µg/ml </t>
  </si>
  <si>
    <t>izotoniczny płyn osłonowy zapewniający laminarny przepływ komórek w cytometrze przepływowym
dedykowany do cytometru przepływowego FACS Aria II,dostarczony w opakowaniu 20 litrowym</t>
  </si>
  <si>
    <t>płyn do oczyszczania do zastosowania w cytometrze przepływowym
dedykowany do cytometru przepływowego FACS Aria II,dostarczony w opakowaniu 5 litrowym</t>
  </si>
  <si>
    <t>sonda do identyfikacji komórek apoptycznych i wiążącą się z ujemnie naładowanymi powierzchniami fosfolipidowymi,wyższym powinowactwem do fosfatydyloseryny (PS) niż większość innych fosfolipidów, wiązanie aneksyny V jesst zależne od wapnia, przeznaczony do stosowania w technikach cytometrii przepływowej i umożliwiający wykonanie 100 pomiarów, do przechowywania w formie nierozcieńczonej w temperaturze 4°C</t>
  </si>
  <si>
    <t>10-krotnie stężony bufor na bazie chlorku amonu do lizy i wystarczający na przeprowadzenie ok 500 liz, przeznaczony do stosowania w technikach cytometrii przepływowej, do przechowywania w formie nierozcieńczonej w temperaturze 4°C</t>
  </si>
  <si>
    <t>buforem opracowanym do immunofluorescencyjnego barwienia komórek, umożliwiający przeprowadzenie 1000 testów,kompatybilny z innymi fluorescencyjnymi odczynnikami do barwienia sprzężonymi z tradycyjnymi fluorochromami, takimi jak fluoresceina, fikoerytryna lub barwniki Alexa Fluor®, do przechowywania w formie nierozcieńczonej w temperaturze 4°C</t>
  </si>
  <si>
    <t>zestaw odczynników przeznaczony do pomiarów interleukiny-2,-4,-6, -10, -17, interferonu, czynnika TNF, do zastosowania w cytometrii przepływowej, umożliwia wykonanie 80 pomiarów, do przechowywania w temperaturze od 2 do 8 °C bez możliwości zamrażania</t>
  </si>
  <si>
    <t>zestaw odczynników do pomiaru mysiej interleukiny-13 (IL-13) w próbkach surowicy i supernatantów z hodowli komórkowych i umożliwający wykonanie 100 pomiarów</t>
  </si>
  <si>
    <t xml:space="preserve">10-krotnie stężony bufor w skład którego wchodzi: sterylny 1M Hepes (pH 7.4), 1.4M chlorek sodu oraz 25 mM roztwór chlorku wapnia,  przeznaczony do technik cytometrii przepływowej </t>
  </si>
  <si>
    <t>czuła sonda do identyfikacji komórek apoptotycznych, wiążących się z ujemnie naładowanymi powierzchniami fosfolipidowymiz wyższym powinowactwem do fosfatydyloseryny (PS) niż większość innych fosfolipidów, umożliwiająca wykonanie 200 testów</t>
  </si>
  <si>
    <t>gotowy do użycia roztwór barwnika kwasu nukleinowego, do stosowania w technikach cytometrii przepływowej w celu wykluczenia nieżywych komórek możliwość stosowania w połączeniu z przeciwciałami monoklonalnymi znakowanymi fikoerytryną (PE) i izotiocyjanianem fluoresceiny (FITC) w analizach kolorymetrycznych</t>
  </si>
  <si>
    <t>zestaw odczynników umożliwiający utrwalanie i permeabilizację komórek, przeznaczony do barwienia wewnątrzkomórkowych cytokin przeciwciałami antycytokinowymi sprzężonymi z fluorochromem, zawiera dwa odczynniki : roztwór do utrwalania oraz bufor płuczący, zestaw umożlwia przeprowadzenie 100 pomiarów</t>
  </si>
  <si>
    <t xml:space="preserve">zestaw odczynników do wykrywania aktywnej formy kaspazy-3 w komórkach ludzkich i mysich i umożliwający wykonanie 100 pomiarów
</t>
  </si>
  <si>
    <t xml:space="preserve">oczyszczone mysie przeciwciało anty białku CtBP2, uzyskany produkt o wielkości 48 kDa, stężenie wyjściowe 250 µg/ml, do wykorzystania w technice Western Blotting i technikach immunofluorescenyjnych </t>
  </si>
  <si>
    <t>oczyszczone mysie przeciwciało anty białku EEA1, uzyskany produkt o wielkości 180 kDa, stężenie wyjściowe 250 µg/ml, do wykorzystania w technice Western Blotting i technikach immunofluorescenyjnych oraz immunoprecypitacji</t>
  </si>
  <si>
    <t>kulki sprzężone z szerokim spektrum barwników fluoroscencyjnych np. DAPI, FITC, Alexa Fluor 488, Indo 1, i które są pobudzane przez wiązkę lasera w technikach cytometrii przepływowej</t>
  </si>
  <si>
    <t>chlorek skandu o czystości 99,99%, o właściwościach higroskopijnych, OH &lt; 100 ppm, numerze CAS: 10361-84-9, dostarczony w formie proszku w opakowaniu 5g</t>
  </si>
  <si>
    <t>skand w proszku o czystości 99,9% i numerze CAS: 7440-20-2, dostarczony w formie proszku w opakowaniu 2 g</t>
  </si>
  <si>
    <t>borowodorek litu o czystości  95%i numerze CAS: 16949-15-8, dostarczony w formie proszku w opakowaniu 5g</t>
  </si>
  <si>
    <t>borohydrat sodu o czystości 98%, o numerze CAS: 16940-66-2,o temperaturze topnienia 279°C, dostarczony w formie proszku w opakowaniu 100 g</t>
  </si>
  <si>
    <t xml:space="preserve">Tetrakis[3,5-bis(trifluorometylo)fenylo ]boran sodowy, o czystości 97%, o numerze CAS 79060-88-1, odczynnik do syntezy o wzorze sumarycznym C₃₂H₁₂BF₂₄Na </t>
  </si>
  <si>
    <t xml:space="preserve">70% roztwór w wodzie wodorotlenku tert-butylu, o numerze CAS: 75-91-2, dostarczony w formie płynnej w ilości 100 ml </t>
  </si>
  <si>
    <t xml:space="preserve">chlorek tetrafenylofosfoniowy o czystości 97%, właściwościach higroskopijnych i numerze CAS: 2001-45-8, dostarczony w proszku w opakowaniu 50 g </t>
  </si>
  <si>
    <t>Zinc chloride, anhydrous; 99,95%</t>
  </si>
  <si>
    <t>Zinc chloride, ultra dry; 99,99%</t>
  </si>
  <si>
    <t>bezwodny chlorek cynku, o czystości  99,95% i numerze CAS: 7646-85-7, dostarczony w formie proszku w opakowaniu 25 g</t>
  </si>
  <si>
    <t>bezwodny dichlorek cynku, o czystości  99,95% i o numerze CAS: 7646-85-7,  dostarczony w formie proszku w opakowaniu 50 g (ampułka)</t>
  </si>
  <si>
    <t>Fluoroiodomethane, 99%</t>
  </si>
  <si>
    <t xml:space="preserve">fluorojodometan o czystości 99% i numerze CAS: 373-53-5, o temparaturze wrzenia w zakresie 52-53 °C dostarczony w formie proszku w opakowaniu 5g </t>
  </si>
  <si>
    <t>węglan disukcynoimidylu o czystości 98%, o numerze CAS: 74124-79-1, temperatura topnienia 190°C , dostarczony w formie proszku w opakowaniu 100g</t>
  </si>
  <si>
    <t>40% rozwtór akrylamidu i bsakrylamidu w proporcji 19:1,o numerze CAS: 1173018-90-0,  dostarczony w formie płynu w opakowaniu 1 L</t>
  </si>
  <si>
    <t>4-(2,5-Dioxo-2,5-dihydro-1H-pyrrol-1-yl)benzoic, 95%</t>
  </si>
  <si>
    <t>Silver tetrafluoroborate; 99%</t>
  </si>
  <si>
    <t>4-(2,5-Dioxo-2,5-dihydro-1H-pyrrol-1-yl)kwas benzoesowy, o czystości 95% i numerze CAS: 17057-04-4  dostarczony w formie proszku w opakowaniu 1 g</t>
  </si>
  <si>
    <t xml:space="preserve">tetrafluoroborat srebra o czystości 99% i numerze CAS: 14104-20-2, o właściwościach higroskopijnych i światłoczuły, dostarczony w formie proszku w opakowaniu 10 g </t>
  </si>
  <si>
    <t xml:space="preserve">heksafluoroantymon srebra (V) o czytości 98%, o właściwościach higroskopijnych i numerze CAS:  26042-64-8, dostarczony w formie proszku w opakowaniu 25 g  </t>
  </si>
  <si>
    <t xml:space="preserve">pentfluorobenzen o czystości 99% i o numerze CAS: 363-72-4, o temperaturze wrzenia w zakresie 84-85 °C ,  dostarczony w formie proszku w opakowaniu 250 g </t>
  </si>
  <si>
    <t xml:space="preserve">1-(Trifluoromethyl)napftalen o czystości 97% i o numerze CAS: 26458-04-8, dostarczony w formie proszku w opakowaniu 1 g </t>
  </si>
  <si>
    <t xml:space="preserve">1 molowy bufor HEPES o ph równym 8 i numerze CAS: 7365-45-9, dostarczony w formie roztowru o pojemności 250 ml </t>
  </si>
  <si>
    <t xml:space="preserve">N-(4-Fluoro-phenyl)maleimid o czystości 95% i numerze CAS: 6633-22-3, dostarczony w formie proszku w opakowaniu 5 g </t>
  </si>
  <si>
    <t xml:space="preserve">trifluoroacetonitryl o czystości 99% i o numerze CAS: 353-85-5, dostarczony w formie proszku w opakowaniu 10 g  </t>
  </si>
  <si>
    <t xml:space="preserve">heksafluoroarsenian potasu o czystości 99,5% i o numerze CAS: 17029-22-0 , dostarczony w formie proszku w opakowaniu 5 g  </t>
  </si>
  <si>
    <r>
      <t>staurosporyna, inhibitor kinaz białkowych o numerze CAS: 62996-74-1 i wzorze sumarycznym: C</t>
    </r>
    <r>
      <rPr>
        <sz val="8"/>
        <color theme="1"/>
        <rFont val="Calibri"/>
        <family val="2"/>
        <charset val="238"/>
        <scheme val="minor"/>
      </rPr>
      <t>28</t>
    </r>
    <r>
      <rPr>
        <sz val="11"/>
        <color theme="1"/>
        <rFont val="Calibri"/>
        <family val="2"/>
        <charset val="238"/>
        <scheme val="minor"/>
      </rPr>
      <t>H</t>
    </r>
    <r>
      <rPr>
        <sz val="8"/>
        <color theme="1"/>
        <rFont val="Calibri"/>
        <family val="2"/>
        <charset val="238"/>
        <scheme val="minor"/>
      </rPr>
      <t>26</t>
    </r>
    <r>
      <rPr>
        <sz val="11"/>
        <color theme="1"/>
        <rFont val="Calibri"/>
        <family val="2"/>
        <charset val="238"/>
        <scheme val="minor"/>
      </rPr>
      <t>N</t>
    </r>
    <r>
      <rPr>
        <sz val="8"/>
        <color theme="1"/>
        <rFont val="Calibri"/>
        <family val="2"/>
        <charset val="238"/>
        <scheme val="minor"/>
      </rPr>
      <t>4</t>
    </r>
    <r>
      <rPr>
        <sz val="11"/>
        <color theme="1"/>
        <rFont val="Calibri"/>
        <family val="2"/>
        <charset val="238"/>
        <scheme val="minor"/>
      </rPr>
      <t>O</t>
    </r>
    <r>
      <rPr>
        <sz val="8"/>
        <color theme="1"/>
        <rFont val="Calibri"/>
        <family val="2"/>
        <charset val="238"/>
        <scheme val="minor"/>
      </rPr>
      <t>3</t>
    </r>
    <r>
      <rPr>
        <sz val="11"/>
        <color theme="1"/>
        <rFont val="Calibri"/>
        <family val="2"/>
        <charset val="238"/>
        <scheme val="minor"/>
      </rPr>
      <t xml:space="preserve"> dostaczony w ciemnej butelce w formie proszku w ilości 5 mg</t>
    </r>
  </si>
  <si>
    <t>10 mg</t>
  </si>
  <si>
    <r>
      <t>midostauryna o numerze CAS: 120685-11-2 i wzorze sumarycznym: C</t>
    </r>
    <r>
      <rPr>
        <sz val="8"/>
        <color theme="1"/>
        <rFont val="Calibri"/>
        <family val="2"/>
        <charset val="238"/>
        <scheme val="minor"/>
      </rPr>
      <t>35</t>
    </r>
    <r>
      <rPr>
        <sz val="11"/>
        <color theme="1"/>
        <rFont val="Calibri"/>
        <family val="2"/>
        <charset val="238"/>
        <scheme val="minor"/>
      </rPr>
      <t>H</t>
    </r>
    <r>
      <rPr>
        <sz val="8"/>
        <color theme="1"/>
        <rFont val="Calibri"/>
        <family val="2"/>
        <charset val="238"/>
        <scheme val="minor"/>
      </rPr>
      <t>30</t>
    </r>
    <r>
      <rPr>
        <sz val="11"/>
        <color theme="1"/>
        <rFont val="Calibri"/>
        <family val="2"/>
        <charset val="238"/>
        <scheme val="minor"/>
      </rPr>
      <t>N</t>
    </r>
    <r>
      <rPr>
        <sz val="8"/>
        <color theme="1"/>
        <rFont val="Calibri"/>
        <family val="2"/>
        <charset val="238"/>
        <scheme val="minor"/>
      </rPr>
      <t>4</t>
    </r>
    <r>
      <rPr>
        <sz val="11"/>
        <color theme="1"/>
        <rFont val="Calibri"/>
        <family val="2"/>
        <charset val="238"/>
        <scheme val="minor"/>
      </rPr>
      <t>O</t>
    </r>
    <r>
      <rPr>
        <sz val="8"/>
        <color theme="1"/>
        <rFont val="Calibri"/>
        <family val="2"/>
        <charset val="238"/>
        <scheme val="minor"/>
      </rPr>
      <t>4</t>
    </r>
    <r>
      <rPr>
        <sz val="11"/>
        <color theme="1"/>
        <rFont val="Calibri"/>
        <family val="2"/>
        <charset val="238"/>
        <scheme val="minor"/>
      </rPr>
      <t xml:space="preserve"> dostaczony w ciemnej butelce w formie proszku w ilości 10 mg</t>
    </r>
  </si>
  <si>
    <r>
      <t>2'-amino-2'-deoksyguanozyna, o numerze CAS: 60966-26-9 i wzorze sumarycznym: C</t>
    </r>
    <r>
      <rPr>
        <sz val="8"/>
        <color theme="1"/>
        <rFont val="Calibri"/>
        <family val="2"/>
        <charset val="238"/>
        <scheme val="minor"/>
      </rPr>
      <t>10</t>
    </r>
    <r>
      <rPr>
        <sz val="11"/>
        <color theme="1"/>
        <rFont val="Calibri"/>
        <family val="2"/>
        <charset val="238"/>
        <scheme val="minor"/>
      </rPr>
      <t>H</t>
    </r>
    <r>
      <rPr>
        <sz val="8"/>
        <color theme="1"/>
        <rFont val="Calibri"/>
        <family val="2"/>
        <charset val="238"/>
        <scheme val="minor"/>
      </rPr>
      <t>14</t>
    </r>
    <r>
      <rPr>
        <sz val="11"/>
        <color theme="1"/>
        <rFont val="Calibri"/>
        <family val="2"/>
        <charset val="238"/>
        <scheme val="minor"/>
      </rPr>
      <t>N</t>
    </r>
    <r>
      <rPr>
        <sz val="8"/>
        <color theme="1"/>
        <rFont val="Calibri"/>
        <family val="2"/>
        <charset val="238"/>
        <scheme val="minor"/>
      </rPr>
      <t>6</t>
    </r>
    <r>
      <rPr>
        <sz val="11"/>
        <color theme="1"/>
        <rFont val="Calibri"/>
        <family val="2"/>
        <charset val="238"/>
        <scheme val="minor"/>
      </rPr>
      <t>O</t>
    </r>
    <r>
      <rPr>
        <sz val="8"/>
        <color theme="1"/>
        <rFont val="Calibri"/>
        <family val="2"/>
        <charset val="238"/>
        <scheme val="minor"/>
      </rPr>
      <t>4</t>
    </r>
    <r>
      <rPr>
        <sz val="11"/>
        <color theme="1"/>
        <rFont val="Calibri"/>
        <family val="2"/>
        <charset val="238"/>
        <scheme val="minor"/>
      </rPr>
      <t xml:space="preserve"> dostaczony w ciemnej butelce w formie proszku w ilości 10 g</t>
    </r>
  </si>
  <si>
    <r>
      <t>forma L-kwasu djenkolowego o numerze CAS:498-59-9 i wzorze sumarycznym: C</t>
    </r>
    <r>
      <rPr>
        <sz val="8"/>
        <color theme="1"/>
        <rFont val="Calibri"/>
        <family val="2"/>
        <charset val="238"/>
        <scheme val="minor"/>
      </rPr>
      <t>7</t>
    </r>
    <r>
      <rPr>
        <sz val="11"/>
        <color theme="1"/>
        <rFont val="Calibri"/>
        <family val="2"/>
        <charset val="238"/>
        <scheme val="minor"/>
      </rPr>
      <t>H</t>
    </r>
    <r>
      <rPr>
        <sz val="8"/>
        <color theme="1"/>
        <rFont val="Calibri"/>
        <family val="2"/>
        <charset val="238"/>
        <scheme val="minor"/>
      </rPr>
      <t>14</t>
    </r>
    <r>
      <rPr>
        <sz val="11"/>
        <color theme="1"/>
        <rFont val="Calibri"/>
        <family val="2"/>
        <charset val="238"/>
        <scheme val="minor"/>
      </rPr>
      <t>N</t>
    </r>
    <r>
      <rPr>
        <sz val="8"/>
        <color theme="1"/>
        <rFont val="Calibri"/>
        <family val="2"/>
        <charset val="238"/>
        <scheme val="minor"/>
      </rPr>
      <t>2</t>
    </r>
    <r>
      <rPr>
        <sz val="11"/>
        <color theme="1"/>
        <rFont val="Calibri"/>
        <family val="2"/>
        <charset val="238"/>
        <scheme val="minor"/>
      </rPr>
      <t>O</t>
    </r>
    <r>
      <rPr>
        <sz val="8"/>
        <color theme="1"/>
        <rFont val="Calibri"/>
        <family val="2"/>
        <charset val="238"/>
        <scheme val="minor"/>
      </rPr>
      <t>4</t>
    </r>
    <r>
      <rPr>
        <sz val="11"/>
        <color theme="1"/>
        <rFont val="Calibri"/>
        <family val="2"/>
        <charset val="238"/>
        <scheme val="minor"/>
      </rPr>
      <t>S</t>
    </r>
    <r>
      <rPr>
        <sz val="8"/>
        <color theme="1"/>
        <rFont val="Calibri"/>
        <family val="2"/>
        <charset val="238"/>
        <scheme val="minor"/>
      </rPr>
      <t>2</t>
    </r>
    <r>
      <rPr>
        <sz val="11"/>
        <color theme="1"/>
        <rFont val="Calibri"/>
        <family val="2"/>
        <charset val="238"/>
        <scheme val="minor"/>
      </rPr>
      <t xml:space="preserve"> dostaczony  w formie proszku w ilości 1 g</t>
    </r>
  </si>
  <si>
    <r>
      <t xml:space="preserve"> 
9-(b-D-Arabinofuranosyl)adenina o numerze CAS: 5536-17-4 i wzorze sumarycznym: C</t>
    </r>
    <r>
      <rPr>
        <sz val="8"/>
        <color theme="1"/>
        <rFont val="Calibri"/>
        <family val="2"/>
        <charset val="238"/>
        <scheme val="minor"/>
      </rPr>
      <t>10</t>
    </r>
    <r>
      <rPr>
        <sz val="11"/>
        <color theme="1"/>
        <rFont val="Calibri"/>
        <family val="2"/>
        <charset val="238"/>
        <scheme val="minor"/>
      </rPr>
      <t>H</t>
    </r>
    <r>
      <rPr>
        <sz val="8"/>
        <color theme="1"/>
        <rFont val="Calibri"/>
        <family val="2"/>
        <charset val="238"/>
        <scheme val="minor"/>
      </rPr>
      <t>13</t>
    </r>
    <r>
      <rPr>
        <sz val="11"/>
        <color theme="1"/>
        <rFont val="Calibri"/>
        <family val="2"/>
        <charset val="238"/>
        <scheme val="minor"/>
      </rPr>
      <t>N</t>
    </r>
    <r>
      <rPr>
        <sz val="8"/>
        <color theme="1"/>
        <rFont val="Calibri"/>
        <family val="2"/>
        <charset val="238"/>
        <scheme val="minor"/>
      </rPr>
      <t>5</t>
    </r>
    <r>
      <rPr>
        <sz val="11"/>
        <color theme="1"/>
        <rFont val="Calibri"/>
        <family val="2"/>
        <charset val="238"/>
        <scheme val="minor"/>
      </rPr>
      <t>O</t>
    </r>
    <r>
      <rPr>
        <sz val="8"/>
        <color theme="1"/>
        <rFont val="Calibri"/>
        <family val="2"/>
        <charset val="238"/>
        <scheme val="minor"/>
      </rPr>
      <t>4,</t>
    </r>
    <r>
      <rPr>
        <sz val="11"/>
        <color theme="1"/>
        <rFont val="Calibri"/>
        <family val="2"/>
        <charset val="238"/>
        <scheme val="minor"/>
      </rPr>
      <t xml:space="preserve"> dostaczony w ciemnej butelce w formie proszku w ilości 50 g
</t>
    </r>
  </si>
  <si>
    <r>
      <t>tetrahydrat dwusodowy o numerze CAS: 88416-50-6 i wzorze sumarycznym: CH</t>
    </r>
    <r>
      <rPr>
        <sz val="8"/>
        <color theme="1"/>
        <rFont val="Calibri"/>
        <family val="2"/>
        <charset val="238"/>
        <scheme val="minor"/>
      </rPr>
      <t>2</t>
    </r>
    <r>
      <rPr>
        <sz val="11"/>
        <color theme="1"/>
        <rFont val="Calibri"/>
        <family val="2"/>
        <charset val="238"/>
        <scheme val="minor"/>
      </rPr>
      <t>Cl</t>
    </r>
    <r>
      <rPr>
        <sz val="8"/>
        <color theme="1"/>
        <rFont val="Calibri"/>
        <family val="2"/>
        <charset val="238"/>
        <scheme val="minor"/>
      </rPr>
      <t>2</t>
    </r>
    <r>
      <rPr>
        <sz val="11"/>
        <color theme="1"/>
        <rFont val="Calibri"/>
        <family val="2"/>
        <charset val="238"/>
        <scheme val="minor"/>
      </rPr>
      <t>Na</t>
    </r>
    <r>
      <rPr>
        <sz val="8"/>
        <color theme="1"/>
        <rFont val="Calibri"/>
        <family val="2"/>
        <charset val="238"/>
        <scheme val="minor"/>
      </rPr>
      <t>2</t>
    </r>
    <r>
      <rPr>
        <sz val="11"/>
        <color theme="1"/>
        <rFont val="Calibri"/>
        <family val="2"/>
        <charset val="238"/>
        <scheme val="minor"/>
      </rPr>
      <t>O</t>
    </r>
    <r>
      <rPr>
        <sz val="8"/>
        <color theme="1"/>
        <rFont val="Calibri"/>
        <family val="2"/>
        <charset val="238"/>
        <scheme val="minor"/>
      </rPr>
      <t>6</t>
    </r>
    <r>
      <rPr>
        <sz val="11"/>
        <color theme="1"/>
        <rFont val="Calibri"/>
        <family val="2"/>
        <charset val="238"/>
        <scheme val="minor"/>
      </rPr>
      <t>P</t>
    </r>
    <r>
      <rPr>
        <sz val="8"/>
        <color theme="1"/>
        <rFont val="Calibri"/>
        <family val="2"/>
        <charset val="238"/>
        <scheme val="minor"/>
      </rPr>
      <t>2</t>
    </r>
    <r>
      <rPr>
        <sz val="11"/>
        <color theme="1"/>
        <rFont val="Calibri"/>
        <family val="2"/>
        <charset val="238"/>
        <scheme val="minor"/>
      </rPr>
      <t>·4H</t>
    </r>
    <r>
      <rPr>
        <sz val="8"/>
        <color theme="1"/>
        <rFont val="Calibri"/>
        <family val="2"/>
        <charset val="238"/>
        <scheme val="minor"/>
      </rPr>
      <t>2</t>
    </r>
    <r>
      <rPr>
        <sz val="11"/>
        <color theme="1"/>
        <rFont val="Calibri"/>
        <family val="2"/>
        <charset val="238"/>
        <scheme val="minor"/>
      </rPr>
      <t>O, o właściwościach higroskopijnych, dostaczony  w ciemnej butelce formie proszku w ilości 2 g</t>
    </r>
  </si>
  <si>
    <r>
      <t>2'-O-Methyladenozyna o numerze CAS: 2140-79-6 i wzorze sumarycznym: C</t>
    </r>
    <r>
      <rPr>
        <sz val="8"/>
        <color theme="1"/>
        <rFont val="Calibri"/>
        <family val="2"/>
        <charset val="238"/>
        <scheme val="minor"/>
      </rPr>
      <t>11</t>
    </r>
    <r>
      <rPr>
        <sz val="11"/>
        <color theme="1"/>
        <rFont val="Calibri"/>
        <family val="2"/>
        <charset val="238"/>
        <scheme val="minor"/>
      </rPr>
      <t>H</t>
    </r>
    <r>
      <rPr>
        <sz val="8"/>
        <color theme="1"/>
        <rFont val="Calibri"/>
        <family val="2"/>
        <charset val="238"/>
        <scheme val="minor"/>
      </rPr>
      <t>15</t>
    </r>
    <r>
      <rPr>
        <sz val="11"/>
        <color theme="1"/>
        <rFont val="Calibri"/>
        <family val="2"/>
        <charset val="238"/>
        <scheme val="minor"/>
      </rPr>
      <t>N</t>
    </r>
    <r>
      <rPr>
        <sz val="8"/>
        <color theme="1"/>
        <rFont val="Calibri"/>
        <family val="2"/>
        <charset val="238"/>
        <scheme val="minor"/>
      </rPr>
      <t>5</t>
    </r>
    <r>
      <rPr>
        <sz val="11"/>
        <color theme="1"/>
        <rFont val="Calibri"/>
        <family val="2"/>
        <charset val="238"/>
        <scheme val="minor"/>
      </rPr>
      <t>O</t>
    </r>
    <r>
      <rPr>
        <sz val="8"/>
        <color theme="1"/>
        <rFont val="Calibri"/>
        <family val="2"/>
        <charset val="238"/>
        <scheme val="minor"/>
      </rPr>
      <t>4</t>
    </r>
    <r>
      <rPr>
        <sz val="11"/>
        <color theme="1"/>
        <rFont val="Calibri"/>
        <family val="2"/>
        <charset val="238"/>
        <scheme val="minor"/>
      </rPr>
      <t xml:space="preserve">, dostaczony w ciemnej butelce w formie proszku w ilości 1 g
</t>
    </r>
  </si>
  <si>
    <r>
      <t>5-Bromo-2,3-dihydroxybenzaldehyd o numerze CAS: 52924-55-7 i wzorze sumarycznym: C</t>
    </r>
    <r>
      <rPr>
        <sz val="8"/>
        <color theme="1"/>
        <rFont val="Calibri"/>
        <family val="2"/>
        <charset val="238"/>
        <scheme val="minor"/>
      </rPr>
      <t>7</t>
    </r>
    <r>
      <rPr>
        <sz val="11"/>
        <color theme="1"/>
        <rFont val="Calibri"/>
        <family val="2"/>
        <charset val="238"/>
        <scheme val="minor"/>
      </rPr>
      <t>H</t>
    </r>
    <r>
      <rPr>
        <sz val="8"/>
        <color theme="1"/>
        <rFont val="Calibri"/>
        <family val="2"/>
        <charset val="238"/>
        <scheme val="minor"/>
      </rPr>
      <t>5</t>
    </r>
    <r>
      <rPr>
        <sz val="11"/>
        <color theme="1"/>
        <rFont val="Calibri"/>
        <family val="2"/>
        <charset val="238"/>
        <scheme val="minor"/>
      </rPr>
      <t>BrO</t>
    </r>
    <r>
      <rPr>
        <sz val="8"/>
        <color theme="1"/>
        <rFont val="Calibri"/>
        <family val="2"/>
        <charset val="238"/>
        <scheme val="minor"/>
      </rPr>
      <t>3</t>
    </r>
    <r>
      <rPr>
        <sz val="11"/>
        <color theme="1"/>
        <rFont val="Calibri"/>
        <family val="2"/>
        <charset val="238"/>
        <scheme val="minor"/>
      </rPr>
      <t>, dostaczony w formie proszku w ilości 1 g</t>
    </r>
  </si>
  <si>
    <t>2-Amino-2'-O-methyladenozyna, o numerze CAS: 52924-55-7 i wzorze sumarycznym: C7H5BrO3, dostaczony w formie proszku w ilości 1 g</t>
  </si>
  <si>
    <r>
      <t>dwusodowa sól guanozyny 5' -dwufosforanu, o numerze CAS: 7415-69-2 i wzorze sumarycznym: C</t>
    </r>
    <r>
      <rPr>
        <sz val="8"/>
        <color theme="1"/>
        <rFont val="Calibri"/>
        <family val="2"/>
        <charset val="238"/>
        <scheme val="minor"/>
      </rPr>
      <t>10</t>
    </r>
    <r>
      <rPr>
        <sz val="11"/>
        <color theme="1"/>
        <rFont val="Calibri"/>
        <family val="2"/>
        <charset val="238"/>
        <scheme val="minor"/>
      </rPr>
      <t>H</t>
    </r>
    <r>
      <rPr>
        <sz val="8"/>
        <color theme="1"/>
        <rFont val="Calibri"/>
        <family val="2"/>
        <charset val="238"/>
        <scheme val="minor"/>
      </rPr>
      <t>13</t>
    </r>
    <r>
      <rPr>
        <sz val="11"/>
        <color theme="1"/>
        <rFont val="Calibri"/>
        <family val="2"/>
        <charset val="238"/>
        <scheme val="minor"/>
      </rPr>
      <t>N</t>
    </r>
    <r>
      <rPr>
        <sz val="8"/>
        <color theme="1"/>
        <rFont val="Calibri"/>
        <family val="2"/>
        <charset val="238"/>
        <scheme val="minor"/>
      </rPr>
      <t>5</t>
    </r>
    <r>
      <rPr>
        <sz val="11"/>
        <color theme="1"/>
        <rFont val="Calibri"/>
        <family val="2"/>
        <charset val="238"/>
        <scheme val="minor"/>
      </rPr>
      <t>O</t>
    </r>
    <r>
      <rPr>
        <sz val="8"/>
        <color theme="1"/>
        <rFont val="Calibri"/>
        <family val="2"/>
        <charset val="238"/>
        <scheme val="minor"/>
      </rPr>
      <t>11</t>
    </r>
    <r>
      <rPr>
        <sz val="11"/>
        <color theme="1"/>
        <rFont val="Calibri"/>
        <family val="2"/>
        <charset val="238"/>
        <scheme val="minor"/>
      </rPr>
      <t>P</t>
    </r>
    <r>
      <rPr>
        <sz val="8"/>
        <color theme="1"/>
        <rFont val="Calibri"/>
        <family val="2"/>
        <charset val="238"/>
        <scheme val="minor"/>
      </rPr>
      <t>2</t>
    </r>
    <r>
      <rPr>
        <sz val="11"/>
        <color theme="1"/>
        <rFont val="Calibri"/>
        <family val="2"/>
        <charset val="238"/>
        <scheme val="minor"/>
      </rPr>
      <t>·2Na, dostaczony w formie proszku w ilości 2 g</t>
    </r>
  </si>
  <si>
    <r>
      <t>adenozyny 5'-difosforan o numerze CAS: 58-64-0  i wzorze sumarycznym: C</t>
    </r>
    <r>
      <rPr>
        <sz val="8"/>
        <color theme="1"/>
        <rFont val="Calibri"/>
        <family val="2"/>
        <charset val="238"/>
        <scheme val="minor"/>
      </rPr>
      <t>10</t>
    </r>
    <r>
      <rPr>
        <sz val="11"/>
        <color theme="1"/>
        <rFont val="Calibri"/>
        <family val="2"/>
        <charset val="238"/>
        <scheme val="minor"/>
      </rPr>
      <t>H</t>
    </r>
    <r>
      <rPr>
        <sz val="8"/>
        <color theme="1"/>
        <rFont val="Calibri"/>
        <family val="2"/>
        <charset val="238"/>
        <scheme val="minor"/>
      </rPr>
      <t>15</t>
    </r>
    <r>
      <rPr>
        <sz val="11"/>
        <color theme="1"/>
        <rFont val="Calibri"/>
        <family val="2"/>
        <charset val="238"/>
        <scheme val="minor"/>
      </rPr>
      <t>N</t>
    </r>
    <r>
      <rPr>
        <sz val="8"/>
        <color theme="1"/>
        <rFont val="Calibri"/>
        <family val="2"/>
        <charset val="238"/>
        <scheme val="minor"/>
      </rPr>
      <t>5</t>
    </r>
    <r>
      <rPr>
        <sz val="11"/>
        <color theme="1"/>
        <rFont val="Calibri"/>
        <family val="2"/>
        <charset val="238"/>
        <scheme val="minor"/>
      </rPr>
      <t>O</t>
    </r>
    <r>
      <rPr>
        <sz val="8"/>
        <color theme="1"/>
        <rFont val="Calibri"/>
        <family val="2"/>
        <charset val="238"/>
        <scheme val="minor"/>
      </rPr>
      <t>10</t>
    </r>
    <r>
      <rPr>
        <sz val="11"/>
        <color theme="1"/>
        <rFont val="Calibri"/>
        <family val="2"/>
        <charset val="238"/>
        <scheme val="minor"/>
      </rPr>
      <t>P</t>
    </r>
    <r>
      <rPr>
        <sz val="8"/>
        <color theme="1"/>
        <rFont val="Calibri"/>
        <family val="2"/>
        <charset val="238"/>
        <scheme val="minor"/>
      </rPr>
      <t>2</t>
    </r>
    <r>
      <rPr>
        <sz val="11"/>
        <color theme="1"/>
        <rFont val="Calibri"/>
        <family val="2"/>
        <charset val="238"/>
        <scheme val="minor"/>
      </rPr>
      <t>, dostaczony w formie proszku w ilości 10 g</t>
    </r>
  </si>
  <si>
    <t>Vsium Gene Expression Slide &amp;Reagents</t>
  </si>
  <si>
    <t>specjalistyczny zestaw odczynników zapewnia kompleksową, skalowalne podejście multiomiczne do jednoczesnego profilowania 
ekspresja genów w tych samych pojedynczych jądrach komórkowych</t>
  </si>
  <si>
    <t>pożywka hodowlana w skład, której wchodzą fosforan dwusodowy w ilości 6,78 g/l,  fosforan potasu 3 g/l, chlorek sodu 0,5 g/l, chlorek amonu 1 g/l, dostarczony w opakowaniu 500 g</t>
  </si>
  <si>
    <t>sól sodowa siarczanu dekstranu, ultra czyszta &gt; 98% o numerze CAS: 9011-18-1 i o ph w zakresie 6.4 - 8.0, zawartość metali ciężkich &gt; 0.005%, dostarczona w opakowaniu 50 g</t>
  </si>
  <si>
    <r>
      <t xml:space="preserve"> roztwór chlorowodorku Tris (Hydroksymetylo) aminometanu, ultraczysty ≥ 99.0%, o numerze CAS: 1185-53-1 oraz wzorze sumarycznym: C</t>
    </r>
    <r>
      <rPr>
        <sz val="8"/>
        <color theme="1"/>
        <rFont val="Calibri"/>
        <family val="2"/>
        <charset val="238"/>
      </rPr>
      <t>4</t>
    </r>
    <r>
      <rPr>
        <sz val="11"/>
        <color theme="1"/>
        <rFont val="Calibri"/>
        <family val="2"/>
        <charset val="238"/>
      </rPr>
      <t>H</t>
    </r>
    <r>
      <rPr>
        <sz val="8"/>
        <color theme="1"/>
        <rFont val="Calibri"/>
        <family val="2"/>
        <charset val="238"/>
      </rPr>
      <t>11</t>
    </r>
    <r>
      <rPr>
        <sz val="11"/>
        <color theme="1"/>
        <rFont val="Calibri"/>
        <family val="2"/>
        <charset val="238"/>
      </rPr>
      <t>NO</t>
    </r>
    <r>
      <rPr>
        <sz val="8"/>
        <color theme="1"/>
        <rFont val="Calibri"/>
        <family val="2"/>
        <charset val="238"/>
      </rPr>
      <t>3</t>
    </r>
    <r>
      <rPr>
        <sz val="11"/>
        <color theme="1"/>
        <rFont val="Calibri"/>
        <family val="2"/>
        <charset val="238"/>
      </rPr>
      <t>. HCl, dostarczony w opakowaniu 500 g</t>
    </r>
  </si>
  <si>
    <r>
      <t>dodecylosiarczan sodu, ultra czysty 99,5% , o numerze CAS: 151-21-3, wzorze sumarycznym: C</t>
    </r>
    <r>
      <rPr>
        <sz val="8"/>
        <color theme="1"/>
        <rFont val="Calibri"/>
        <family val="2"/>
        <charset val="238"/>
      </rPr>
      <t>12</t>
    </r>
    <r>
      <rPr>
        <sz val="11"/>
        <color theme="1"/>
        <rFont val="Calibri"/>
        <family val="2"/>
        <charset val="238"/>
      </rPr>
      <t>H</t>
    </r>
    <r>
      <rPr>
        <sz val="8"/>
        <color theme="1"/>
        <rFont val="Calibri"/>
        <family val="2"/>
        <charset val="238"/>
      </rPr>
      <t>25</t>
    </r>
    <r>
      <rPr>
        <sz val="11"/>
        <color theme="1"/>
        <rFont val="Calibri"/>
        <family val="2"/>
        <charset val="238"/>
      </rPr>
      <t>O</t>
    </r>
    <r>
      <rPr>
        <sz val="8"/>
        <color theme="1"/>
        <rFont val="Calibri"/>
        <family val="2"/>
        <charset val="238"/>
      </rPr>
      <t>4</t>
    </r>
    <r>
      <rPr>
        <sz val="11"/>
        <color theme="1"/>
        <rFont val="Calibri"/>
        <family val="2"/>
        <charset val="238"/>
      </rPr>
      <t>SNa, w formie bezpyłowych peletów, dostarczony w opakowaniu 500 g</t>
    </r>
  </si>
  <si>
    <r>
      <t>chlorowodorek L-lizyny, o wysokiej czystości min. 99%, o numerze CAS: 657-27-2, wzorze sumarycznym: C</t>
    </r>
    <r>
      <rPr>
        <sz val="8"/>
        <color theme="1"/>
        <rFont val="Calibri"/>
        <family val="2"/>
        <charset val="238"/>
      </rPr>
      <t>6</t>
    </r>
    <r>
      <rPr>
        <sz val="11"/>
        <color theme="1"/>
        <rFont val="Calibri"/>
        <family val="2"/>
        <charset val="238"/>
      </rPr>
      <t>H</t>
    </r>
    <r>
      <rPr>
        <sz val="8"/>
        <color theme="1"/>
        <rFont val="Calibri"/>
        <family val="2"/>
        <charset val="238"/>
      </rPr>
      <t>14</t>
    </r>
    <r>
      <rPr>
        <sz val="11"/>
        <color theme="1"/>
        <rFont val="Calibri"/>
        <family val="2"/>
        <charset val="238"/>
      </rPr>
      <t>N</t>
    </r>
    <r>
      <rPr>
        <sz val="8"/>
        <color theme="1"/>
        <rFont val="Calibri"/>
        <family val="2"/>
        <charset val="238"/>
      </rPr>
      <t>2</t>
    </r>
    <r>
      <rPr>
        <sz val="11"/>
        <color theme="1"/>
        <rFont val="Calibri"/>
        <family val="2"/>
        <charset val="238"/>
      </rPr>
      <t>O</t>
    </r>
    <r>
      <rPr>
        <sz val="8"/>
        <color theme="1"/>
        <rFont val="Calibri"/>
        <family val="2"/>
        <charset val="238"/>
      </rPr>
      <t>2</t>
    </r>
    <r>
      <rPr>
        <sz val="11"/>
        <color theme="1"/>
        <rFont val="Calibri"/>
        <family val="2"/>
        <charset val="238"/>
      </rPr>
      <t xml:space="preserve">.HCl, dostarczony w opakowaniu 100 g </t>
    </r>
  </si>
  <si>
    <t>tabletki PBS do sporządzania buforowanego roztworu soli o pH 7,45, o składzie chlorek sodu 137 mM, bufor fosforowy 10 mM, chlorek potasu 2,7mM, jedna tabletka pozwala na sporządzenie100 ml roztworu, dostarczone w opakowaniu 100 szt.</t>
  </si>
  <si>
    <t>tabletki PBS do sporządzania buforowanego roztworu soli o pH 7,45, o składzie chlorek sodu 137 mM, bufor fosforowy 10 mM, chlorek potasu 2,7mM, jedna tabletka pozwala na sporządzenie100 ml roztworu, dostarczone w opakowaniu 500 szt.</t>
  </si>
  <si>
    <r>
      <t>siarczan amonu, ultra czysty ≥ 99.5%, o numerze CAS: 7783-20-2, wzorze sumarycznym: (NH</t>
    </r>
    <r>
      <rPr>
        <sz val="8"/>
        <color theme="1"/>
        <rFont val="Calibri"/>
        <family val="2"/>
        <charset val="238"/>
      </rPr>
      <t>4</t>
    </r>
    <r>
      <rPr>
        <sz val="11"/>
        <color theme="1"/>
        <rFont val="Calibri"/>
        <family val="2"/>
        <charset val="238"/>
      </rPr>
      <t>)2SO</t>
    </r>
    <r>
      <rPr>
        <sz val="8"/>
        <color theme="1"/>
        <rFont val="Calibri"/>
        <family val="2"/>
        <charset val="238"/>
      </rPr>
      <t xml:space="preserve">4 </t>
    </r>
    <r>
      <rPr>
        <sz val="11"/>
        <color theme="1"/>
        <rFont val="Calibri"/>
        <family val="2"/>
        <charset val="238"/>
      </rPr>
      <t>o ph w zakresie 5-6, zawartości metali ciężkich tj ołów &lt; 5 ppm, dostarczony w opakowaniu 1 kg</t>
    </r>
  </si>
  <si>
    <r>
      <t>fosforan monopotasowy ultra czysty ≥ 99.5%, bezwodny, o numerze CAS: 7778-77-0, wzorze sumarycznym: KH</t>
    </r>
    <r>
      <rPr>
        <sz val="8"/>
        <color theme="1"/>
        <rFont val="Calibri"/>
        <family val="2"/>
        <charset val="238"/>
      </rPr>
      <t>2</t>
    </r>
    <r>
      <rPr>
        <sz val="11"/>
        <color theme="1"/>
        <rFont val="Calibri"/>
        <family val="2"/>
        <charset val="238"/>
      </rPr>
      <t>PO</t>
    </r>
    <r>
      <rPr>
        <sz val="8"/>
        <color theme="1"/>
        <rFont val="Calibri"/>
        <family val="2"/>
        <charset val="238"/>
      </rPr>
      <t>4,</t>
    </r>
    <r>
      <rPr>
        <sz val="11"/>
        <color theme="1"/>
        <rFont val="Calibri"/>
        <family val="2"/>
        <charset val="238"/>
      </rPr>
      <t xml:space="preserve"> dostarczony w opakowaniu 500 g</t>
    </r>
  </si>
  <si>
    <r>
      <t>fosforan dwupotasowy ultra czysty ≥ 99.5%, bezwodny, o numerze CAS: 7758-11-4, wzorze sumarycznym: K</t>
    </r>
    <r>
      <rPr>
        <sz val="8"/>
        <color theme="1"/>
        <rFont val="Calibri"/>
        <family val="2"/>
        <charset val="238"/>
      </rPr>
      <t>2H</t>
    </r>
    <r>
      <rPr>
        <sz val="11"/>
        <color theme="1"/>
        <rFont val="Calibri"/>
        <family val="2"/>
        <charset val="238"/>
      </rPr>
      <t>PO</t>
    </r>
    <r>
      <rPr>
        <sz val="8"/>
        <color theme="1"/>
        <rFont val="Calibri"/>
        <family val="2"/>
        <charset val="238"/>
      </rPr>
      <t xml:space="preserve">4, </t>
    </r>
    <r>
      <rPr>
        <sz val="11"/>
        <color theme="1"/>
        <rFont val="Calibri"/>
        <family val="2"/>
        <charset val="238"/>
      </rPr>
      <t>zawartości metali ciężkich tj ołów &lt; 5 ppm, dostarczony w opakowaniu 1 kg</t>
    </r>
  </si>
  <si>
    <r>
      <t>mocznik, ultraczysty &gt; 99.5%, o numerze CAS: 57-13-6, wzorze sumarycznym: CH</t>
    </r>
    <r>
      <rPr>
        <sz val="8"/>
        <color theme="1"/>
        <rFont val="Calibri"/>
        <family val="2"/>
        <charset val="238"/>
      </rPr>
      <t>4</t>
    </r>
    <r>
      <rPr>
        <sz val="11"/>
        <color theme="1"/>
        <rFont val="Calibri"/>
        <family val="2"/>
        <charset val="238"/>
      </rPr>
      <t>N</t>
    </r>
    <r>
      <rPr>
        <sz val="8"/>
        <color theme="1"/>
        <rFont val="Calibri"/>
        <family val="2"/>
        <charset val="238"/>
      </rPr>
      <t>2</t>
    </r>
    <r>
      <rPr>
        <sz val="11"/>
        <color theme="1"/>
        <rFont val="Calibri"/>
        <family val="2"/>
        <charset val="238"/>
      </rPr>
      <t xml:space="preserve">O, nie zawierający DNaz, Rnaz ani proteaz,  dostarczony w opakowaniu 1 kg </t>
    </r>
  </si>
  <si>
    <r>
      <t>fosforan dwusodowyultra czysty ≥ 99.5%, o numerze CAS: 7782-79-4-6, wzorze sumarycznym: Na</t>
    </r>
    <r>
      <rPr>
        <sz val="8"/>
        <color theme="1"/>
        <rFont val="Calibri"/>
        <family val="2"/>
        <charset val="238"/>
      </rPr>
      <t>2</t>
    </r>
    <r>
      <rPr>
        <sz val="11"/>
        <color theme="1"/>
        <rFont val="Calibri"/>
        <family val="2"/>
        <charset val="238"/>
      </rPr>
      <t>HPO</t>
    </r>
    <r>
      <rPr>
        <sz val="8"/>
        <color theme="1"/>
        <rFont val="Calibri"/>
        <family val="2"/>
        <charset val="238"/>
      </rPr>
      <t>4</t>
    </r>
    <r>
      <rPr>
        <sz val="11"/>
        <color theme="1"/>
        <rFont val="Calibri"/>
        <family val="2"/>
        <charset val="238"/>
      </rPr>
      <t>, zawartości metali ciężkich &lt; 10 ppm, nie zawierający DNaz, Rnaz ani proteaz,  dostarczony w opakowaniu 500 g</t>
    </r>
  </si>
  <si>
    <r>
      <t>cytrynian sodu, ultra czysty ≥ 99.5%, o numerze CAS: 6132-04-3, wzorze sumarycznym: C</t>
    </r>
    <r>
      <rPr>
        <sz val="8"/>
        <color theme="1"/>
        <rFont val="Calibri"/>
        <family val="2"/>
        <charset val="238"/>
      </rPr>
      <t>6</t>
    </r>
    <r>
      <rPr>
        <sz val="11"/>
        <color theme="1"/>
        <rFont val="Calibri"/>
        <family val="2"/>
        <charset val="238"/>
      </rPr>
      <t>H</t>
    </r>
    <r>
      <rPr>
        <sz val="8"/>
        <color theme="1"/>
        <rFont val="Calibri"/>
        <family val="2"/>
        <charset val="238"/>
      </rPr>
      <t>5</t>
    </r>
    <r>
      <rPr>
        <sz val="11"/>
        <color theme="1"/>
        <rFont val="Calibri"/>
        <family val="2"/>
        <charset val="238"/>
      </rPr>
      <t>Na</t>
    </r>
    <r>
      <rPr>
        <sz val="8"/>
        <color theme="1"/>
        <rFont val="Calibri"/>
        <family val="2"/>
        <charset val="238"/>
      </rPr>
      <t>3</t>
    </r>
    <r>
      <rPr>
        <sz val="11"/>
        <color theme="1"/>
        <rFont val="Calibri"/>
        <family val="2"/>
        <charset val="238"/>
      </rPr>
      <t>O</t>
    </r>
    <r>
      <rPr>
        <sz val="8"/>
        <color theme="1"/>
        <rFont val="Calibri"/>
        <family val="2"/>
        <charset val="238"/>
      </rPr>
      <t>7</t>
    </r>
    <r>
      <rPr>
        <sz val="11"/>
        <color theme="1"/>
        <rFont val="Calibri"/>
        <family val="2"/>
        <charset val="238"/>
      </rPr>
      <t>.2H2O, zawartości metali ciężkich &lt; 10 ppm, nie zawierający DNaz, Rnaz ani proteaz,  dostarczony w opakowaniu 1 kg</t>
    </r>
  </si>
  <si>
    <r>
      <t>2-[4-(2,4,4-trimetylopentan-2-yl)fenoksy]etanol,  o numerze CAS: 9002-93-1 i wzorze sumarycznym: C</t>
    </r>
    <r>
      <rPr>
        <sz val="8"/>
        <color theme="1"/>
        <rFont val="Calibri"/>
        <family val="2"/>
        <charset val="238"/>
      </rPr>
      <t>34</t>
    </r>
    <r>
      <rPr>
        <sz val="11"/>
        <color theme="1"/>
        <rFont val="Calibri"/>
        <family val="2"/>
        <charset val="238"/>
      </rPr>
      <t>H</t>
    </r>
    <r>
      <rPr>
        <sz val="8"/>
        <color theme="1"/>
        <rFont val="Calibri"/>
        <family val="2"/>
        <charset val="238"/>
      </rPr>
      <t>62</t>
    </r>
    <r>
      <rPr>
        <sz val="11"/>
        <color theme="1"/>
        <rFont val="Calibri"/>
        <family val="2"/>
        <charset val="238"/>
      </rPr>
      <t>O</t>
    </r>
    <r>
      <rPr>
        <sz val="8"/>
        <color theme="1"/>
        <rFont val="Calibri"/>
        <family val="2"/>
        <charset val="238"/>
      </rPr>
      <t xml:space="preserve">11, </t>
    </r>
    <r>
      <rPr>
        <sz val="11"/>
        <color theme="1"/>
        <rFont val="Calibri"/>
        <family val="2"/>
        <charset val="238"/>
      </rPr>
      <t>dostarczony w formie rozworu o pojemności 100 ml</t>
    </r>
  </si>
  <si>
    <t>sól sodowa siarczanu dekstranu, ultra czyszta &gt; 98% o numerze CAS: 9011-18-1 i o ph w zakresie 6.4 - 8.0, zawartość metali ciężkich &gt; 0.005%, dostarczona w opakowaniu 100 g</t>
  </si>
  <si>
    <r>
      <t>sól sodowa dihydrat, biały krystaliczny proszek o ph w zakresie 4-6, ultraczysty &gt; 99,5%, o numerze CAS: 6381-92-6, wzorze sumarycznym: C</t>
    </r>
    <r>
      <rPr>
        <sz val="8"/>
        <color theme="1"/>
        <rFont val="Calibri"/>
        <family val="2"/>
        <charset val="238"/>
      </rPr>
      <t>10</t>
    </r>
    <r>
      <rPr>
        <sz val="11"/>
        <color theme="1"/>
        <rFont val="Calibri"/>
        <family val="2"/>
        <charset val="238"/>
      </rPr>
      <t>H</t>
    </r>
    <r>
      <rPr>
        <sz val="8"/>
        <color theme="1"/>
        <rFont val="Calibri"/>
        <family val="2"/>
        <charset val="238"/>
      </rPr>
      <t>14</t>
    </r>
    <r>
      <rPr>
        <sz val="11"/>
        <color theme="1"/>
        <rFont val="Calibri"/>
        <family val="2"/>
        <charset val="238"/>
      </rPr>
      <t>N</t>
    </r>
    <r>
      <rPr>
        <sz val="8"/>
        <color theme="1"/>
        <rFont val="Calibri"/>
        <family val="2"/>
        <charset val="238"/>
      </rPr>
      <t>2</t>
    </r>
    <r>
      <rPr>
        <sz val="11"/>
        <color theme="1"/>
        <rFont val="Calibri"/>
        <family val="2"/>
        <charset val="238"/>
      </rPr>
      <t>O</t>
    </r>
    <r>
      <rPr>
        <sz val="8"/>
        <color theme="1"/>
        <rFont val="Calibri"/>
        <family val="2"/>
        <charset val="238"/>
      </rPr>
      <t>8</t>
    </r>
    <r>
      <rPr>
        <sz val="11"/>
        <color theme="1"/>
        <rFont val="Calibri"/>
        <family val="2"/>
        <charset val="238"/>
      </rPr>
      <t>Na</t>
    </r>
    <r>
      <rPr>
        <sz val="8"/>
        <color theme="1"/>
        <rFont val="Calibri"/>
        <family val="2"/>
        <charset val="238"/>
      </rPr>
      <t>2</t>
    </r>
    <r>
      <rPr>
        <sz val="11"/>
        <color theme="1"/>
        <rFont val="Calibri"/>
        <family val="2"/>
        <charset val="238"/>
      </rPr>
      <t>.2H</t>
    </r>
    <r>
      <rPr>
        <sz val="8"/>
        <color theme="1"/>
        <rFont val="Calibri"/>
        <family val="2"/>
        <charset val="238"/>
      </rPr>
      <t>2</t>
    </r>
    <r>
      <rPr>
        <sz val="11"/>
        <color theme="1"/>
        <rFont val="Calibri"/>
        <family val="2"/>
        <charset val="238"/>
      </rPr>
      <t>O, o zawartości metali cięzkiej &lt; 0.005%, dostarczona w opakowaniu 500 g</t>
    </r>
  </si>
  <si>
    <t>chlorek litu, ultraczysty &gt; 99%, o numerze CAS: 7447-41-8,  zawartości żelaza &lt; 10 ppm, dostarczony w opakowaniu 1 kg</t>
  </si>
  <si>
    <r>
      <t>heksahydrat chlorku magenzu ultraczysty &gt; 99%, o numerze CAS: 7791-18-6, wzorze sumarycznym: MgCl</t>
    </r>
    <r>
      <rPr>
        <sz val="8"/>
        <color theme="1"/>
        <rFont val="Calibri"/>
        <family val="2"/>
        <charset val="238"/>
      </rPr>
      <t>2</t>
    </r>
    <r>
      <rPr>
        <sz val="11"/>
        <color theme="1"/>
        <rFont val="Calibri"/>
        <family val="2"/>
        <charset val="238"/>
      </rPr>
      <t>.6H</t>
    </r>
    <r>
      <rPr>
        <sz val="8"/>
        <color theme="1"/>
        <rFont val="Calibri"/>
        <family val="2"/>
        <charset val="238"/>
      </rPr>
      <t>2</t>
    </r>
    <r>
      <rPr>
        <sz val="11"/>
        <color theme="1"/>
        <rFont val="Calibri"/>
        <family val="2"/>
        <charset val="238"/>
      </rPr>
      <t>O,  dostarczony w opakowaniu 500 g</t>
    </r>
  </si>
  <si>
    <t>16 rxn</t>
  </si>
  <si>
    <t>specjalistyczny zestaw unikalnych znaczników molekularnych do przygotowywania bibliotek , do przeprocesowania 96 próbek, zestaw kompatybilny z aparatem Chromium</t>
  </si>
  <si>
    <t>specjalistyczny zestaw odczynników oraz czipów do przygotowania bibliotek pojedynczych komórek do immunoprofilowania na poziomie pojedynczej komórki, zestaw do przeprocesowania 16 próbek, w skład którego wchodzą kulki żelowe posiadające sekwencje poli dT do produkcji pełnej długości wyznakowanego cDNA z poliadenylowanego mRNA, zestaw kompatybilny z aparatem Chromium</t>
  </si>
  <si>
    <t>specjalistyczny zestaw odczynników oraz  do przygotowania bibliotek pojedynczych komórek do immunoprofilowania na poziomie pojedynczej komórki, zestaw do przeprocesowania 16 próbek, w skład którego wchodzą kulki żelowe posiadające sekwencje poli dT do produkcji pełnej długości wyznakowanego cDNA z poliadenylowanego mRNA, zestaw kompatybilny z aparatem Chromium</t>
  </si>
  <si>
    <t>4 rxn</t>
  </si>
  <si>
    <t xml:space="preserve">specjalistyczny zestaw akcesoriów, który mierzy całkowite mRNA w skrawkach tkanek i służący do mapowania lokalizacji, w których występuje aktywność genów, zestaw zawiera startert do wychwytywania poliadenylowanego mRNA, zestaw kompatybilny z aparatem Chromium
 </t>
  </si>
  <si>
    <t xml:space="preserve">specjalistyczny zestaw odczynników, który mierzy całkowite mRNA w skrawkach tkanek i służący do mapowania lokalizacje, w których występuje aktywność genów, zestaw zawiera startert do wychwytywania poliadenylowanego mRNA, do przeprocesowania 4 próbek, zestaw kompatybilny z aparatem Chromium
 </t>
  </si>
  <si>
    <t>specjalistyczny zestaw odczynników oraz czipów do przygotowania bibliotek pojedynczych komórek do immunoprofilowania na poziomie pojedynczej komórki, zestaw do przeprocesowania 16 próbek, w skład którego wchodzą kulki żelowe posiadające sekwencje poli dT do produkcji pełnej długości wyznakowanego cDNA z poliadenylowanego mRNA, zestaw do przerpcesowania 16 próbek, zestaw kompatybilny z aparatem Chromium</t>
  </si>
  <si>
    <r>
      <t>mocznik, ultraczysty &gt; 99.5%, o numerze CAS: 57-13-6, wzorze sumarycznym: CH</t>
    </r>
    <r>
      <rPr>
        <sz val="8"/>
        <color theme="1"/>
        <rFont val="Calibri"/>
        <family val="2"/>
        <charset val="238"/>
      </rPr>
      <t>4</t>
    </r>
    <r>
      <rPr>
        <sz val="11"/>
        <color theme="1"/>
        <rFont val="Calibri"/>
        <family val="2"/>
        <charset val="238"/>
      </rPr>
      <t>N</t>
    </r>
    <r>
      <rPr>
        <sz val="8"/>
        <color theme="1"/>
        <rFont val="Calibri"/>
        <family val="2"/>
        <charset val="238"/>
      </rPr>
      <t>2</t>
    </r>
    <r>
      <rPr>
        <sz val="11"/>
        <color theme="1"/>
        <rFont val="Calibri"/>
        <family val="2"/>
        <charset val="238"/>
      </rPr>
      <t xml:space="preserve">O, nie zawierający DNaz, Rnaz ani proteaz,  dostarczony w opakowaniu 5 kg </t>
    </r>
  </si>
  <si>
    <r>
      <t>hydroksymetyloaminometan,ultraczysty &gt; 99,9%, o numerze CAS: 77-86-1, wzorze sumarycznym: C</t>
    </r>
    <r>
      <rPr>
        <sz val="8"/>
        <color theme="1"/>
        <rFont val="Calibri"/>
        <family val="2"/>
        <charset val="238"/>
      </rPr>
      <t>4</t>
    </r>
    <r>
      <rPr>
        <sz val="11"/>
        <color theme="1"/>
        <rFont val="Calibri"/>
        <family val="2"/>
        <charset val="238"/>
      </rPr>
      <t>H</t>
    </r>
    <r>
      <rPr>
        <sz val="8"/>
        <color theme="1"/>
        <rFont val="Calibri"/>
        <family val="2"/>
        <charset val="238"/>
      </rPr>
      <t>11</t>
    </r>
    <r>
      <rPr>
        <sz val="11"/>
        <color theme="1"/>
        <rFont val="Calibri"/>
        <family val="2"/>
        <charset val="238"/>
      </rPr>
      <t>NO</t>
    </r>
    <r>
      <rPr>
        <sz val="8"/>
        <color theme="1"/>
        <rFont val="Calibri"/>
        <family val="2"/>
        <charset val="238"/>
      </rPr>
      <t>3</t>
    </r>
    <r>
      <rPr>
        <sz val="11"/>
        <color theme="1"/>
        <rFont val="Calibri"/>
        <family val="2"/>
        <charset val="238"/>
      </rPr>
      <t xml:space="preserve">,  zawartość metali cieżkich ≤ 5 ppm, pozbawiony DNaz, Rnaz,  dostarczony w opakowaniu 1 kg </t>
    </r>
  </si>
  <si>
    <t>podłoże sypkie do hodowli mikrobiologicznych, dostarczone w opakowaniu 1 kg</t>
  </si>
  <si>
    <t>Ultraczysty 30% roztwór wodny akrylamid / bis-akrylamid  w stosunku końcowym: 29:1, wolny od RNaz oraz Dnaz, gotowy do użycia,  dostarczony w  plastikowej butelce w ilości 500 ml</t>
  </si>
  <si>
    <t>chlorek sodu, ultraczysty  &gt; 99%, bezwodny, o numerze CAS: 127-09-3, wzorze sumarycznym: C2H3O2Na, dostarczony w opakowaniu 1 kg</t>
  </si>
  <si>
    <r>
      <t>octan sodu, ultraczysty  &gt; 99%, bezwodny, o numerze CAS: 127-09-3, wzorze sumarycznym: C</t>
    </r>
    <r>
      <rPr>
        <sz val="8"/>
        <color theme="1"/>
        <rFont val="Calibri"/>
        <family val="2"/>
        <charset val="238"/>
      </rPr>
      <t>2</t>
    </r>
    <r>
      <rPr>
        <sz val="11"/>
        <color theme="1"/>
        <rFont val="Calibri"/>
        <family val="2"/>
        <charset val="238"/>
      </rPr>
      <t>H</t>
    </r>
    <r>
      <rPr>
        <sz val="8"/>
        <color theme="1"/>
        <rFont val="Calibri"/>
        <family val="2"/>
        <charset val="238"/>
      </rPr>
      <t>3</t>
    </r>
    <r>
      <rPr>
        <sz val="11"/>
        <color theme="1"/>
        <rFont val="Calibri"/>
        <family val="2"/>
        <charset val="238"/>
      </rPr>
      <t>O</t>
    </r>
    <r>
      <rPr>
        <sz val="8"/>
        <color theme="1"/>
        <rFont val="Calibri"/>
        <family val="2"/>
        <charset val="238"/>
      </rPr>
      <t>2</t>
    </r>
    <r>
      <rPr>
        <sz val="11"/>
        <color theme="1"/>
        <rFont val="Calibri"/>
        <family val="2"/>
        <charset val="238"/>
      </rPr>
      <t>Na, dostarczony w opakowaniu 1 kg</t>
    </r>
  </si>
  <si>
    <t xml:space="preserve">Glicyna, czystosć do analiz biotechnologicznych, min. 99%;,  pozbawiona DNaz, RNaz oraz aktywności proteaz., numer CAS: 56-40-6, dostarczony w opakowaniu 5 kg
</t>
  </si>
  <si>
    <r>
      <t>wwodorowęglan sodu, ultraczysty  &gt; 99,5%,   o numerze CAS: [144-55-8,  wzorze sumarycznym: NaHCO</t>
    </r>
    <r>
      <rPr>
        <sz val="8"/>
        <color theme="1"/>
        <rFont val="Calibri"/>
        <family val="2"/>
        <charset val="238"/>
      </rPr>
      <t>3</t>
    </r>
    <r>
      <rPr>
        <sz val="11"/>
        <color theme="1"/>
        <rFont val="Calibri"/>
        <family val="2"/>
        <charset val="238"/>
      </rPr>
      <t>, dostarczony w opakowaniu 500 g</t>
    </r>
  </si>
  <si>
    <t xml:space="preserve">podłoże mikrobiologiczne LB, w skład którego wchodzi: trypton (10 g/l), ekstrakt z drożdży (5 g/l), chlorek sodu (10 g/l), dostarczone w opakowaniu 500 g </t>
  </si>
  <si>
    <t xml:space="preserve">podłoże mikrobiologiczne LB z agarem, w skład którego wchodzi: trypton (10 g/l), ekstrakt z drożdży (5 g/l), chlorek sodu (10 g/l) oraz agar bakteriologiczny (15g/ dostarczone w opakowaniu 500 g </t>
  </si>
  <si>
    <t xml:space="preserve"> 50 ml</t>
  </si>
  <si>
    <t>anti-human Cytokeratin 14/15/16/19 Alexa fluor 647</t>
  </si>
  <si>
    <t xml:space="preserve">królicze przeciwciało monoklonalne wykrywające endogenny eIF2alfa po ufosforylowaniu w Ser51, produkowane przez immunizację zwierząt syntetycznym fosfopeptydem odpowiadającym resztom otaczającym Ser51 ludzkiego eIF2alfa, dostarczane w 10 mM roztworze sodu HEPES (pH 7,5), 150 mM NaCl, 100 ug/ml BSA, 50% glicerolu  do przechowywania w –20°C
</t>
  </si>
  <si>
    <t>oczyszczone przez powinowactwo końskie przeciwciało anty-mysie IgG (łańcuch ciężki i lekki) jest sprzężone z peroksydazą chrzanową (HRP)dostarczane w 10 mM roztworze sodu HEPES (pH 7,5), 150 mM NaCl, 2 mg/ml BSA, 50% glicerolu, możliwość przechowywania w –20°C do 36 miesięcy</t>
  </si>
  <si>
    <t>5 ml</t>
  </si>
  <si>
    <t>królicze przeciwciało monoklonalne wykrywa endogenne poziomy kinazy MAP p44 i p42 (Erk1 i Erk2), gdy są podwójnie ufosforylowane w Thr202 i Tyr204 w Erk1 (Thr185 i Tyr187 w Erk2) i pojedynczo ufosforylowane w Tyr204, dostarczane w 10 mM roztworze sodu HEPES (pH 7,5), 150 mM NaCl, 100 ug/ml BSA, 50% glicerolu i 0,02% azydku sodu,  do przechowywania w –20°C</t>
  </si>
  <si>
    <t>Gibson Assembly Master Mix</t>
  </si>
  <si>
    <t>enzym katalizujacy tworzenie wiązania fosfodiestrowego między zestawionymi końcami 5' fosforanowymi i 3' hydroksylowymi w dupleksowym DNA lub RNA, stęzenie 20000 jednostek /ml</t>
  </si>
  <si>
    <t>Drabinka RNA w zakresie od 100 do 1000 zasad będąca mieszaniną 6 oczyszczonych metodą chromatografii jednoniciowych transkryptów RNA, wyprodukowanych ze specjalnych matryc, które zawierają fragment polilinkera pTZ19R oraz fragmenty faga Lambda.</t>
  </si>
  <si>
    <t>100 gel lanes</t>
  </si>
  <si>
    <t>RNA Cleanup Kit (500 µg)</t>
  </si>
  <si>
    <t>zestaw umożliwiający szybkie i proste oczyszczanie i zagęszczanie do 500 µg RNA z transkrypcji in vitro (IVT) i innych reakcji enzymatycznych.</t>
  </si>
  <si>
    <r>
      <t>bezwodny węglan niklu, nr CAS: 3333-67-3, czystość min. 98%, o wzorze sumarycznym: CNiO</t>
    </r>
    <r>
      <rPr>
        <sz val="8"/>
        <color theme="1"/>
        <rFont val="Calibri"/>
        <family val="2"/>
        <charset val="238"/>
        <scheme val="minor"/>
      </rPr>
      <t xml:space="preserve">3, </t>
    </r>
    <r>
      <rPr>
        <sz val="11"/>
        <color theme="1"/>
        <rFont val="Calibri"/>
        <family val="2"/>
        <charset val="238"/>
        <scheme val="minor"/>
      </rPr>
      <t>dostarczony w opakowaniu 50 g</t>
    </r>
  </si>
  <si>
    <t>azotan srebra na bazie metali śladowych, ultraczysty 99,9+%, nr CAS: 7761-88-8, wzorze sumarycznym: AgNO3, dobrze rozpouszczalny w wodzie, alkoholu, wodzie amoniakalnej, słabo rozpuszczalny w eterze, temperatura topnienia: 212°C, dostarczony w opakowaniu 25 g</t>
  </si>
  <si>
    <r>
      <t>manganu (II) chlorek 4 hydrat,na bazie metali śladowych, nr CAS: 13446-34-9, czystość min. 99%, higroskopijny, temperatura topnienia: 58°C, wzór sumaryczny: Cl</t>
    </r>
    <r>
      <rPr>
        <sz val="8"/>
        <color theme="1"/>
        <rFont val="Calibri"/>
        <family val="2"/>
        <charset val="238"/>
        <scheme val="minor"/>
      </rPr>
      <t>2</t>
    </r>
    <r>
      <rPr>
        <sz val="10"/>
        <color theme="1"/>
        <rFont val="Calibri"/>
        <family val="2"/>
        <charset val="238"/>
        <scheme val="minor"/>
      </rPr>
      <t xml:space="preserve">Mn•4H2O, dostarczony w opakowaniu 100 g  </t>
    </r>
  </si>
  <si>
    <r>
      <t>magnezu siarczan 7 hydrat, czystość min. 98%, nr CAS: 10034-99-8, wzór sumaryczny: MgSO</t>
    </r>
    <r>
      <rPr>
        <sz val="8"/>
        <color theme="1"/>
        <rFont val="Calibri"/>
        <family val="2"/>
        <charset val="238"/>
        <scheme val="minor"/>
      </rPr>
      <t>4</t>
    </r>
    <r>
      <rPr>
        <sz val="10"/>
        <color theme="1"/>
        <rFont val="Calibri"/>
        <family val="2"/>
        <charset val="238"/>
        <scheme val="minor"/>
      </rPr>
      <t>•7H2O, łatwo rozpuszczalny w wodzie, Substancje nierozpuszczalne w H</t>
    </r>
    <r>
      <rPr>
        <sz val="8"/>
        <color theme="1"/>
        <rFont val="Calibri"/>
        <family val="2"/>
        <charset val="238"/>
        <scheme val="minor"/>
      </rPr>
      <t>2</t>
    </r>
    <r>
      <rPr>
        <sz val="10"/>
        <color theme="1"/>
        <rFont val="Calibri"/>
        <family val="2"/>
        <charset val="238"/>
        <scheme val="minor"/>
      </rPr>
      <t xml:space="preserve">O max. 0,005%, dostarczony w opakowaniu 100 g </t>
    </r>
  </si>
  <si>
    <r>
      <t>tlenek selenu (IV) na bazie metali śladowych, nr CAS: 7446-08-4, wzór sumaryczny: O</t>
    </r>
    <r>
      <rPr>
        <sz val="8"/>
        <color theme="1"/>
        <rFont val="Calibri"/>
        <family val="2"/>
        <charset val="238"/>
        <scheme val="minor"/>
      </rPr>
      <t>2</t>
    </r>
    <r>
      <rPr>
        <sz val="10"/>
        <color theme="1"/>
        <rFont val="Calibri"/>
        <family val="2"/>
        <charset val="238"/>
        <scheme val="minor"/>
      </rPr>
      <t xml:space="preserve">Se, czystości min. 99.4%, dostarczony w opakowaniu 100 g </t>
    </r>
  </si>
  <si>
    <t>chlorek rubidu na bazie metali śladowych, nr CAS: 7791-11-9, czystość min. 99%, higroskopijny, dobrze rozpuszczalny w wodzie, dostarczony w opakowaniu 5 g</t>
  </si>
  <si>
    <r>
      <t>trifenylofosfina, nr CAS: 603-35-0, wró sumaryczny: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5</t>
    </r>
    <r>
      <rPr>
        <sz val="10"/>
        <color theme="1"/>
        <rFont val="Calibri"/>
        <family val="2"/>
        <charset val="238"/>
        <scheme val="minor"/>
      </rPr>
      <t>)</t>
    </r>
    <r>
      <rPr>
        <sz val="8"/>
        <color theme="1"/>
        <rFont val="Calibri"/>
        <family val="2"/>
        <charset val="238"/>
        <scheme val="minor"/>
      </rPr>
      <t>3</t>
    </r>
    <r>
      <rPr>
        <sz val="10"/>
        <color theme="1"/>
        <rFont val="Calibri"/>
        <family val="2"/>
        <charset val="238"/>
        <scheme val="minor"/>
      </rPr>
      <t xml:space="preserve">P, czystości min. 99%, temperatura topnienia: 79,0 - 81,0 °C, dostarczona w opakowaniu 25 g </t>
    </r>
  </si>
  <si>
    <r>
      <t>manganu (II) węglan bezwodny, czystość min.  99.9% , na bazie metali śladowych bez sodu, nr CAS: 598-62-9, wzór sumaryczny:   MnCO</t>
    </r>
    <r>
      <rPr>
        <sz val="8"/>
        <color theme="1"/>
        <rFont val="Calibri"/>
        <family val="2"/>
        <charset val="238"/>
        <scheme val="minor"/>
      </rPr>
      <t>3</t>
    </r>
  </si>
  <si>
    <t>sodu wodorowęglan, nr CAS: 144-55-8, rozpuszczalność min. 99,7%, nierozpuszczalny w alkoholu, dostarczony w opakowaniu 500 g</t>
  </si>
  <si>
    <t>potasu heksacyjanokobaltan (III), czystość min. 90%, nr CAS: 13963-58-1, wzór sumaryczny: C6CoK3N6, rozpuszczalny w wodzie, nierozpuszczalny w alkoholu, dostarczony w opakowaniu 50 g</t>
  </si>
  <si>
    <r>
      <t>bezwodny chlorek żelaza, czystość min. 99,5%, nr CAS: 7758-94-3, na bazie metali śladowych, wzór sumaryczny: Cl</t>
    </r>
    <r>
      <rPr>
        <sz val="8"/>
        <color theme="1"/>
        <rFont val="Calibri"/>
        <family val="2"/>
        <charset val="238"/>
        <scheme val="minor"/>
      </rPr>
      <t>2</t>
    </r>
    <r>
      <rPr>
        <sz val="10"/>
        <color theme="1"/>
        <rFont val="Calibri"/>
        <family val="2"/>
        <charset val="238"/>
        <scheme val="minor"/>
      </rPr>
      <t>Fe , dostarczony w opakowaniu 50 g</t>
    </r>
  </si>
  <si>
    <r>
      <t>difosforan tetrasodowy dekahydrat, nr CAS: 13472-36-1, wzór sumaryczny: Na</t>
    </r>
    <r>
      <rPr>
        <sz val="8"/>
        <color theme="1"/>
        <rFont val="Calibri"/>
        <family val="2"/>
        <charset val="238"/>
        <scheme val="minor"/>
      </rPr>
      <t>4</t>
    </r>
    <r>
      <rPr>
        <sz val="10"/>
        <color theme="1"/>
        <rFont val="Calibri"/>
        <family val="2"/>
        <charset val="238"/>
        <scheme val="minor"/>
      </rPr>
      <t>O</t>
    </r>
    <r>
      <rPr>
        <sz val="8"/>
        <color theme="1"/>
        <rFont val="Calibri"/>
        <family val="2"/>
        <charset val="238"/>
        <scheme val="minor"/>
      </rPr>
      <t>7</t>
    </r>
    <r>
      <rPr>
        <sz val="10"/>
        <color theme="1"/>
        <rFont val="Calibri"/>
        <family val="2"/>
        <charset val="238"/>
        <scheme val="minor"/>
      </rPr>
      <t>P</t>
    </r>
    <r>
      <rPr>
        <sz val="8"/>
        <color theme="1"/>
        <rFont val="Calibri"/>
        <family val="2"/>
        <charset val="238"/>
        <scheme val="minor"/>
      </rPr>
      <t>2</t>
    </r>
    <r>
      <rPr>
        <sz val="10"/>
        <color theme="1"/>
        <rFont val="Calibri"/>
        <family val="2"/>
        <charset val="238"/>
        <scheme val="minor"/>
      </rPr>
      <t>•10H</t>
    </r>
    <r>
      <rPr>
        <sz val="8"/>
        <color theme="1"/>
        <rFont val="Calibri"/>
        <family val="2"/>
        <charset val="238"/>
        <scheme val="minor"/>
      </rPr>
      <t>2</t>
    </r>
    <r>
      <rPr>
        <sz val="10"/>
        <color theme="1"/>
        <rFont val="Calibri"/>
        <family val="2"/>
        <charset val="238"/>
        <scheme val="minor"/>
      </rPr>
      <t>O, temperatura topnienia: 79.5°C, dostarczony w opakowaniu 100 g</t>
    </r>
  </si>
  <si>
    <t xml:space="preserve">tetrahydrat chlorku manganu (II), czystość min. 98%, nr CAS: 13446-34-9, wzór sumaryczny: Cl2Mn•4H2O, higroskopijny, rozpuszczaln w wodzie i alkoholu, dostarczony w opakowaniu 100 g </t>
  </si>
  <si>
    <t xml:space="preserve">bezwodny chlorek cynku na bazie metali śladowych, czystość min. 99,99%, nr CAS: 7646-85-7, wzór sumaryczny:   Cl2Zn•xH2O, dostarczony w opakowaniu 100 g </t>
  </si>
  <si>
    <t>1,3-Bis [tris (hydroksymetylo) amino] propan, czystość 99%, nr CAS: 64431-96-5, wzór sumaryczny: CH2[CH2NHC(CH2OH)3]2, dostarczony w opakowaniu 100 g</t>
  </si>
  <si>
    <t>sól sodowa kwasu malonowego, nr CAS: 141-95-7, czystość 99%, wzór sumaryczny: CH2(COONa)2, dostarczona w opakowaniu 100 g</t>
  </si>
  <si>
    <t xml:space="preserve">potasu sodu winian 4 hydrat, nr CAS: 6381-59-5, wzró sumaryczny: C4H4KNaO6•4H2O , temperatura topnienia: 70-80°C, dostarczony w opakowaniu 250 g </t>
  </si>
  <si>
    <t>bezwodny chlorek litu, czystość min.  98%, nr CAS:7447-41-8, higroskopijny, dostarczony w opakowaniu 100 g</t>
  </si>
  <si>
    <t>kwas malonowy, czystość min. 99%, nr CAS: 141-82-2, wzór sumaryczny: C3H4O4, dostarczony w opakowaniu 100 g</t>
  </si>
  <si>
    <t xml:space="preserve">2-Bromoanilina, czystość min. 98%, nr CAS: 615-36-1, wzór sumaryczny:   C6H6BrN , dostarczona w opakowaniu 25 g </t>
  </si>
  <si>
    <t xml:space="preserve">jodoform, czystość min. 99%, nr CAS: 75-47-8, wzór sumaryczny: CHI3, dostarczona w opakowaniu 50 g </t>
  </si>
  <si>
    <t>kwas N-(2-acetamino)iminodioctowy, czystość min. 98%, nr CAS: 26239-55-4, wzór sumaryczny: H2NCOCH2N(CH2CO2H)2, dostarczony w opakowaniu 100 g</t>
  </si>
  <si>
    <t>Tetrafluoroboran nitrosonium, czystość min. 97%, nr CAS: 14635-75-7, wzór sumaryczny: NOBF4, dostarczony w opakowaniu 2 g</t>
  </si>
  <si>
    <t>jodan potasu, czystość 98%, nr CAS: 7758-05-6, wzór sumaryczny: KIO3, dostarczony w opakowaniu 100 g</t>
  </si>
  <si>
    <t>Sodu czteroboran 10 hydrat, czystość 99%, nr CAS:1303-96-4, wzór sumaryczny: B4Na2O7•10H2O, dostarczony w opakowaniu 500 g</t>
  </si>
  <si>
    <r>
      <t>wodny fosforan manganu, nr CAS: 104663-56-1, wzór sumaryczny: MnPO</t>
    </r>
    <r>
      <rPr>
        <sz val="8"/>
        <color theme="1"/>
        <rFont val="Calibri"/>
        <family val="2"/>
        <charset val="238"/>
        <scheme val="minor"/>
      </rPr>
      <t>4</t>
    </r>
    <r>
      <rPr>
        <sz val="10"/>
        <color theme="1"/>
        <rFont val="Calibri"/>
        <family val="2"/>
        <charset val="238"/>
        <scheme val="minor"/>
      </rPr>
      <t>•xH</t>
    </r>
    <r>
      <rPr>
        <sz val="8"/>
        <color theme="1"/>
        <rFont val="Calibri"/>
        <family val="2"/>
        <charset val="238"/>
        <scheme val="minor"/>
      </rPr>
      <t>2</t>
    </r>
    <r>
      <rPr>
        <sz val="10"/>
        <color theme="1"/>
        <rFont val="Calibri"/>
        <family val="2"/>
        <charset val="238"/>
        <scheme val="minor"/>
      </rPr>
      <t xml:space="preserve">O,  dostarczony w opakowaniu 10 g  </t>
    </r>
  </si>
  <si>
    <r>
      <t>kwas Dl-jabłkowy, czystostość 995, nr CAS: 6915-15-7, wzór sumaryczny: C</t>
    </r>
    <r>
      <rPr>
        <sz val="8"/>
        <color theme="1"/>
        <rFont val="Calibri"/>
        <family val="2"/>
        <charset val="238"/>
        <scheme val="minor"/>
      </rPr>
      <t>4</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O</t>
    </r>
    <r>
      <rPr>
        <sz val="8"/>
        <color theme="1"/>
        <rFont val="Calibri"/>
        <family val="2"/>
        <charset val="238"/>
        <scheme val="minor"/>
      </rPr>
      <t xml:space="preserve">5, </t>
    </r>
    <r>
      <rPr>
        <sz val="10"/>
        <color theme="1"/>
        <rFont val="Calibri"/>
        <family val="2"/>
        <charset val="238"/>
        <scheme val="minor"/>
      </rPr>
      <t xml:space="preserve">temperatura topnienia 130-133°C, dostarczony w opakowaniu 250 g  </t>
    </r>
  </si>
  <si>
    <r>
      <t>N-Cykloheksyltauryna, czystość 99%, nr CAS: 103-47-9, wzór sumaryczny:   C</t>
    </r>
    <r>
      <rPr>
        <sz val="8"/>
        <color theme="1"/>
        <rFont val="Calibri"/>
        <family val="2"/>
        <charset val="238"/>
        <scheme val="minor"/>
      </rPr>
      <t>8</t>
    </r>
    <r>
      <rPr>
        <sz val="10"/>
        <color theme="1"/>
        <rFont val="Calibri"/>
        <family val="2"/>
        <charset val="238"/>
        <scheme val="minor"/>
      </rPr>
      <t>H</t>
    </r>
    <r>
      <rPr>
        <sz val="8"/>
        <color theme="1"/>
        <rFont val="Calibri"/>
        <family val="2"/>
        <charset val="238"/>
        <scheme val="minor"/>
      </rPr>
      <t>17</t>
    </r>
    <r>
      <rPr>
        <sz val="10"/>
        <color theme="1"/>
        <rFont val="Calibri"/>
        <family val="2"/>
        <charset val="238"/>
        <scheme val="minor"/>
      </rPr>
      <t>NO</t>
    </r>
    <r>
      <rPr>
        <sz val="8"/>
        <color theme="1"/>
        <rFont val="Calibri"/>
        <family val="2"/>
        <charset val="238"/>
        <scheme val="minor"/>
      </rPr>
      <t>3</t>
    </r>
    <r>
      <rPr>
        <sz val="10"/>
        <color theme="1"/>
        <rFont val="Calibri"/>
        <family val="2"/>
        <charset val="238"/>
        <scheme val="minor"/>
      </rPr>
      <t xml:space="preserve">S, dostarczony w opakowaniu 100 g </t>
    </r>
  </si>
  <si>
    <r>
      <t>kwas 3,2 fluroakrylowy, czystość 99%, nr CAS: 539-47-9, wzór sumaryczny: C</t>
    </r>
    <r>
      <rPr>
        <sz val="8"/>
        <color theme="1"/>
        <rFont val="Calibri"/>
        <family val="2"/>
        <charset val="238"/>
        <scheme val="minor"/>
      </rPr>
      <t>7</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O</t>
    </r>
    <r>
      <rPr>
        <sz val="8"/>
        <color theme="1"/>
        <rFont val="Calibri"/>
        <family val="2"/>
        <charset val="238"/>
        <scheme val="minor"/>
      </rPr>
      <t>3</t>
    </r>
    <r>
      <rPr>
        <sz val="10"/>
        <color theme="1"/>
        <rFont val="Calibri"/>
        <family val="2"/>
        <charset val="238"/>
        <scheme val="minor"/>
      </rPr>
      <t xml:space="preserve">, dostarczony w opakowaniu 25 g  </t>
    </r>
  </si>
  <si>
    <t xml:space="preserve">monohydrat wodorotlenku cezu, czystość 96%, nr CAS: 35103-79-8, wzór sumaryczny:   CsOH•H2O, dostarczony w opakowaniu 5 g  </t>
  </si>
  <si>
    <t xml:space="preserve">2,2-bis(hydroksyetylo)iminotris-(hydroksymetylo)metan, nr CAS: 6976-37-0, wzór sumaryczny:  C8H19NO5, temperatura topnienia: 102-105° C, dostarczony w opakowaniu 100 g  </t>
  </si>
  <si>
    <t xml:space="preserve">1- (Trimetylosililo) -1-propyn, czystość 98%, nr CAS: 6224-91-5, wzór sumaryczny:  CH3C≡CSi(CH3)3, dostarczony w opakowaniu 5 g  </t>
  </si>
  <si>
    <r>
      <t>Trichlorek boru, 1M roztwór w heksanie, mieszanina izomerów, nr CAS: 10294-34-5, wzór sumaryczny:  BCl</t>
    </r>
    <r>
      <rPr>
        <sz val="8"/>
        <color theme="1"/>
        <rFont val="Calibri"/>
        <family val="2"/>
        <charset val="238"/>
        <scheme val="minor"/>
      </rPr>
      <t>3</t>
    </r>
    <r>
      <rPr>
        <sz val="10"/>
        <color theme="1"/>
        <rFont val="Calibri"/>
        <family val="2"/>
        <charset val="238"/>
        <scheme val="minor"/>
      </rPr>
      <t xml:space="preserve"> dostarczony w opakowaniu 100 ml</t>
    </r>
  </si>
  <si>
    <r>
      <t>Triisopropylsilylacetylen, czystość 97%, , nr CAS: 89343-06-6, wzór sumaryczny:  C</t>
    </r>
    <r>
      <rPr>
        <sz val="8"/>
        <color theme="1"/>
        <rFont val="Calibri"/>
        <family val="2"/>
        <charset val="238"/>
        <scheme val="minor"/>
      </rPr>
      <t>11</t>
    </r>
    <r>
      <rPr>
        <sz val="10"/>
        <color theme="1"/>
        <rFont val="Calibri"/>
        <family val="2"/>
        <charset val="238"/>
        <scheme val="minor"/>
      </rPr>
      <t>H</t>
    </r>
    <r>
      <rPr>
        <sz val="8"/>
        <color theme="1"/>
        <rFont val="Calibri"/>
        <family val="2"/>
        <charset val="238"/>
        <scheme val="minor"/>
      </rPr>
      <t>22</t>
    </r>
    <r>
      <rPr>
        <sz val="10"/>
        <color theme="1"/>
        <rFont val="Calibri"/>
        <family val="2"/>
        <charset val="238"/>
        <scheme val="minor"/>
      </rPr>
      <t>Si,  dostarczony w opakowaniu 5 g</t>
    </r>
  </si>
  <si>
    <r>
      <t>L-glutamina, nr CAS: 56-85-9, wzór sumaryczny:    C</t>
    </r>
    <r>
      <rPr>
        <sz val="8"/>
        <color theme="1"/>
        <rFont val="Calibri"/>
        <family val="2"/>
        <charset val="238"/>
        <scheme val="minor"/>
      </rPr>
      <t>5</t>
    </r>
    <r>
      <rPr>
        <sz val="10"/>
        <color theme="1"/>
        <rFont val="Calibri"/>
        <family val="2"/>
        <charset val="238"/>
        <scheme val="minor"/>
      </rPr>
      <t>H</t>
    </r>
    <r>
      <rPr>
        <sz val="8"/>
        <color theme="1"/>
        <rFont val="Calibri"/>
        <family val="2"/>
        <charset val="238"/>
        <scheme val="minor"/>
      </rPr>
      <t>10</t>
    </r>
    <r>
      <rPr>
        <sz val="10"/>
        <color theme="1"/>
        <rFont val="Calibri"/>
        <family val="2"/>
        <charset val="238"/>
        <scheme val="minor"/>
      </rPr>
      <t>N</t>
    </r>
    <r>
      <rPr>
        <sz val="8"/>
        <color theme="1"/>
        <rFont val="Calibri"/>
        <family val="2"/>
        <charset val="238"/>
        <scheme val="minor"/>
      </rPr>
      <t>2</t>
    </r>
    <r>
      <rPr>
        <sz val="10"/>
        <color theme="1"/>
        <rFont val="Calibri"/>
        <family val="2"/>
        <charset val="238"/>
        <scheme val="minor"/>
      </rPr>
      <t>O</t>
    </r>
    <r>
      <rPr>
        <sz val="8"/>
        <color theme="1"/>
        <rFont val="Calibri"/>
        <family val="2"/>
        <charset val="238"/>
        <scheme val="minor"/>
      </rPr>
      <t>3</t>
    </r>
    <r>
      <rPr>
        <sz val="10"/>
        <color theme="1"/>
        <rFont val="Calibri"/>
        <family val="2"/>
        <charset val="238"/>
        <scheme val="minor"/>
      </rPr>
      <t>,  dostarczony w opakowaniu 25 g</t>
    </r>
  </si>
  <si>
    <r>
      <t>hyklan doksycykliny, nr CAS: 24390-14-5, wzór sumaryczny:      C</t>
    </r>
    <r>
      <rPr>
        <sz val="8"/>
        <color theme="1"/>
        <rFont val="Calibri"/>
        <family val="2"/>
        <charset val="238"/>
        <scheme val="minor"/>
      </rPr>
      <t>22</t>
    </r>
    <r>
      <rPr>
        <sz val="10"/>
        <color theme="1"/>
        <rFont val="Calibri"/>
        <family val="2"/>
        <charset val="238"/>
        <scheme val="minor"/>
      </rPr>
      <t>H</t>
    </r>
    <r>
      <rPr>
        <sz val="8"/>
        <color theme="1"/>
        <rFont val="Calibri"/>
        <family val="2"/>
        <charset val="238"/>
        <scheme val="minor"/>
      </rPr>
      <t>24</t>
    </r>
    <r>
      <rPr>
        <sz val="10"/>
        <color theme="1"/>
        <rFont val="Calibri"/>
        <family val="2"/>
        <charset val="238"/>
        <scheme val="minor"/>
      </rPr>
      <t>N</t>
    </r>
    <r>
      <rPr>
        <sz val="8"/>
        <color theme="1"/>
        <rFont val="Calibri"/>
        <family val="2"/>
        <charset val="238"/>
        <scheme val="minor"/>
      </rPr>
      <t>2</t>
    </r>
    <r>
      <rPr>
        <sz val="10"/>
        <color theme="1"/>
        <rFont val="Calibri"/>
        <family val="2"/>
        <charset val="238"/>
        <scheme val="minor"/>
      </rPr>
      <t>O</t>
    </r>
    <r>
      <rPr>
        <sz val="8"/>
        <color theme="1"/>
        <rFont val="Calibri"/>
        <family val="2"/>
        <charset val="238"/>
        <scheme val="minor"/>
      </rPr>
      <t>8</t>
    </r>
    <r>
      <rPr>
        <sz val="10"/>
        <color theme="1"/>
        <rFont val="Calibri"/>
        <family val="2"/>
        <charset val="238"/>
        <scheme val="minor"/>
      </rPr>
      <t>•HCl.0.5H</t>
    </r>
    <r>
      <rPr>
        <sz val="8"/>
        <color theme="1"/>
        <rFont val="Calibri"/>
        <family val="2"/>
        <charset val="238"/>
        <scheme val="minor"/>
      </rPr>
      <t>2</t>
    </r>
    <r>
      <rPr>
        <sz val="10"/>
        <color theme="1"/>
        <rFont val="Calibri"/>
        <family val="2"/>
        <charset val="238"/>
        <scheme val="minor"/>
      </rPr>
      <t>O.0.5C</t>
    </r>
    <r>
      <rPr>
        <sz val="8"/>
        <color theme="1"/>
        <rFont val="Calibri"/>
        <family val="2"/>
        <charset val="238"/>
        <scheme val="minor"/>
      </rPr>
      <t>2</t>
    </r>
    <r>
      <rPr>
        <sz val="10"/>
        <color theme="1"/>
        <rFont val="Calibri"/>
        <family val="2"/>
        <charset val="238"/>
        <scheme val="minor"/>
      </rPr>
      <t>H</t>
    </r>
    <r>
      <rPr>
        <sz val="8"/>
        <color theme="1"/>
        <rFont val="Calibri"/>
        <family val="2"/>
        <charset val="238"/>
        <scheme val="minor"/>
      </rPr>
      <t>6</t>
    </r>
    <r>
      <rPr>
        <sz val="10"/>
        <color theme="1"/>
        <rFont val="Calibri"/>
        <family val="2"/>
        <charset val="238"/>
        <scheme val="minor"/>
      </rPr>
      <t>O ,  dostarczony w opakowaniu 25 g</t>
    </r>
  </si>
  <si>
    <t>bufor HEPES, roztwór 0,5 M o ph równym 7,6, dostarczony w opakowaniu 250 ml</t>
  </si>
  <si>
    <t>kwas rybonukleinowy z komórek drożdży, dostarczony w formie proszku w opakowaniu 100 mg</t>
  </si>
  <si>
    <t>paraformaldehyd, w formie gotowego do użycia roztworu 4% w PBS, dostarczony w opakowaniu 500 ml</t>
  </si>
  <si>
    <t>woda do biologii molekularnej, traktowana DEPC, nr CAS: 7732-18-5, dostarczona w opakowaniu 1 l</t>
  </si>
  <si>
    <r>
      <t>trietanoloamina, czystość 98%, nr CAS: 102-71-6, wzór summaryczny: C</t>
    </r>
    <r>
      <rPr>
        <sz val="8"/>
        <color theme="1"/>
        <rFont val="Calibri"/>
        <family val="2"/>
        <charset val="238"/>
        <scheme val="minor"/>
      </rPr>
      <t>6</t>
    </r>
    <r>
      <rPr>
        <sz val="10"/>
        <color theme="1"/>
        <rFont val="Calibri"/>
        <family val="2"/>
        <charset val="238"/>
        <scheme val="minor"/>
      </rPr>
      <t>H</t>
    </r>
    <r>
      <rPr>
        <sz val="8"/>
        <color theme="1"/>
        <rFont val="Calibri"/>
        <family val="2"/>
        <charset val="238"/>
        <scheme val="minor"/>
      </rPr>
      <t>15</t>
    </r>
    <r>
      <rPr>
        <sz val="10"/>
        <color theme="1"/>
        <rFont val="Calibri"/>
        <family val="2"/>
        <charset val="238"/>
        <scheme val="minor"/>
      </rPr>
      <t>NO</t>
    </r>
    <r>
      <rPr>
        <sz val="8"/>
        <color theme="1"/>
        <rFont val="Calibri"/>
        <family val="2"/>
        <charset val="238"/>
        <scheme val="minor"/>
      </rPr>
      <t>3</t>
    </r>
    <r>
      <rPr>
        <sz val="10"/>
        <color theme="1"/>
        <rFont val="Calibri"/>
        <family val="2"/>
        <charset val="238"/>
        <scheme val="minor"/>
      </rPr>
      <t>, dostarczona w opakowaniu 500 g</t>
    </r>
  </si>
  <si>
    <r>
      <t>chlorek akryloilu, czystość 96%, stabilizowany fenotiazyną 400 ppm, nr CAS: 814-68-6, wzór summaryczny:  C</t>
    </r>
    <r>
      <rPr>
        <sz val="8"/>
        <color theme="1"/>
        <rFont val="Calibri"/>
        <family val="2"/>
        <charset val="238"/>
        <scheme val="minor"/>
      </rPr>
      <t>3</t>
    </r>
    <r>
      <rPr>
        <sz val="10"/>
        <color theme="1"/>
        <rFont val="Calibri"/>
        <family val="2"/>
        <charset val="238"/>
        <scheme val="minor"/>
      </rPr>
      <t>H</t>
    </r>
    <r>
      <rPr>
        <sz val="8"/>
        <color theme="1"/>
        <rFont val="Calibri"/>
        <family val="2"/>
        <charset val="238"/>
        <scheme val="minor"/>
      </rPr>
      <t>3</t>
    </r>
    <r>
      <rPr>
        <sz val="10"/>
        <color theme="1"/>
        <rFont val="Calibri"/>
        <family val="2"/>
        <charset val="238"/>
        <scheme val="minor"/>
      </rPr>
      <t>ClO , dostarczony w opakowaniu 50 g</t>
    </r>
  </si>
  <si>
    <r>
      <t>ksylen, mieszanina izomerów, czystość min. 97%, r CAS: 1330-20-7, wzór summaryczny:   C</t>
    </r>
    <r>
      <rPr>
        <sz val="8"/>
        <color theme="1"/>
        <rFont val="Calibri"/>
        <family val="2"/>
        <charset val="238"/>
        <scheme val="minor"/>
      </rPr>
      <t>8</t>
    </r>
    <r>
      <rPr>
        <sz val="10"/>
        <color theme="1"/>
        <rFont val="Calibri"/>
        <family val="2"/>
        <charset val="238"/>
        <scheme val="minor"/>
      </rPr>
      <t>H</t>
    </r>
    <r>
      <rPr>
        <sz val="8"/>
        <color theme="1"/>
        <rFont val="Calibri"/>
        <family val="2"/>
        <charset val="238"/>
        <scheme val="minor"/>
      </rPr>
      <t>10</t>
    </r>
    <r>
      <rPr>
        <sz val="10"/>
        <color theme="1"/>
        <rFont val="Calibri"/>
        <family val="2"/>
        <charset val="238"/>
        <scheme val="minor"/>
      </rPr>
      <t xml:space="preserve"> , dostarczona w opakowaniu 1 l</t>
    </r>
  </si>
  <si>
    <r>
      <t>Trifluorometanosulfonian bizmutu (III), czystość min.98%,  nr CAS: 88189-03-1, wzór summaryczny:  C</t>
    </r>
    <r>
      <rPr>
        <sz val="8"/>
        <color theme="1"/>
        <rFont val="Calibri"/>
        <family val="2"/>
        <charset val="238"/>
        <scheme val="minor"/>
      </rPr>
      <t>3</t>
    </r>
    <r>
      <rPr>
        <sz val="10"/>
        <color theme="1"/>
        <rFont val="Calibri"/>
        <family val="2"/>
        <charset val="238"/>
        <scheme val="minor"/>
      </rPr>
      <t>BiF</t>
    </r>
    <r>
      <rPr>
        <sz val="8"/>
        <color theme="1"/>
        <rFont val="Calibri"/>
        <family val="2"/>
        <charset val="238"/>
        <scheme val="minor"/>
      </rPr>
      <t>9</t>
    </r>
    <r>
      <rPr>
        <sz val="10"/>
        <color theme="1"/>
        <rFont val="Calibri"/>
        <family val="2"/>
        <charset val="238"/>
        <scheme val="minor"/>
      </rPr>
      <t>O</t>
    </r>
    <r>
      <rPr>
        <sz val="8"/>
        <color theme="1"/>
        <rFont val="Calibri"/>
        <family val="2"/>
        <charset val="238"/>
        <scheme val="minor"/>
      </rPr>
      <t>9</t>
    </r>
    <r>
      <rPr>
        <sz val="10"/>
        <color theme="1"/>
        <rFont val="Calibri"/>
        <family val="2"/>
        <charset val="238"/>
        <scheme val="minor"/>
      </rPr>
      <t>S</t>
    </r>
    <r>
      <rPr>
        <sz val="8"/>
        <color theme="1"/>
        <rFont val="Calibri"/>
        <family val="2"/>
        <charset val="238"/>
        <scheme val="minor"/>
      </rPr>
      <t>3</t>
    </r>
    <r>
      <rPr>
        <sz val="10"/>
        <color theme="1"/>
        <rFont val="Calibri"/>
        <family val="2"/>
        <charset val="238"/>
        <scheme val="minor"/>
      </rPr>
      <t xml:space="preserve"> , dostarczony w opakowaniu 5 g</t>
    </r>
  </si>
  <si>
    <t>paraformaldehyd, w formie gotowego do użycia roztworu 4% w PBS, dostarczony w opakowaniu 1l</t>
  </si>
  <si>
    <r>
      <t>bezwodny octan sodu, ph= 5,3,  nr  CAS: 127-09-3,  RNAzy nie wykrywalne,  wzór summaryczny:   C</t>
    </r>
    <r>
      <rPr>
        <sz val="8"/>
        <color theme="1"/>
        <rFont val="Calibri"/>
        <family val="2"/>
        <charset val="238"/>
        <scheme val="minor"/>
      </rPr>
      <t>2</t>
    </r>
    <r>
      <rPr>
        <sz val="10"/>
        <color theme="1"/>
        <rFont val="Calibri"/>
        <family val="2"/>
        <charset val="238"/>
        <scheme val="minor"/>
      </rPr>
      <t>H</t>
    </r>
    <r>
      <rPr>
        <sz val="8"/>
        <color theme="1"/>
        <rFont val="Calibri"/>
        <family val="2"/>
        <charset val="238"/>
        <scheme val="minor"/>
      </rPr>
      <t>3</t>
    </r>
    <r>
      <rPr>
        <sz val="10"/>
        <color theme="1"/>
        <rFont val="Calibri"/>
        <family val="2"/>
        <charset val="238"/>
        <scheme val="minor"/>
      </rPr>
      <t>NaO</t>
    </r>
    <r>
      <rPr>
        <sz val="8"/>
        <color theme="1"/>
        <rFont val="Calibri"/>
        <family val="2"/>
        <charset val="238"/>
        <scheme val="minor"/>
      </rPr>
      <t>2</t>
    </r>
    <r>
      <rPr>
        <sz val="10"/>
        <color theme="1"/>
        <rFont val="Calibri"/>
        <family val="2"/>
        <charset val="238"/>
        <scheme val="minor"/>
      </rPr>
      <t xml:space="preserve"> , dostarczony w opakowaniu 100 ml
</t>
    </r>
  </si>
  <si>
    <r>
      <t>siarczan oktahydratu europu, czystość 99,99%, nr CAS: 10031-55-7, wzór summaryczny:   Eu</t>
    </r>
    <r>
      <rPr>
        <sz val="8"/>
        <color theme="1"/>
        <rFont val="Calibri"/>
        <family val="2"/>
        <charset val="238"/>
        <scheme val="minor"/>
      </rPr>
      <t>2</t>
    </r>
    <r>
      <rPr>
        <sz val="10"/>
        <color theme="1"/>
        <rFont val="Calibri"/>
        <family val="2"/>
        <charset val="238"/>
        <scheme val="minor"/>
      </rPr>
      <t>(SO</t>
    </r>
    <r>
      <rPr>
        <sz val="8"/>
        <color theme="1"/>
        <rFont val="Calibri"/>
        <family val="2"/>
        <charset val="238"/>
        <scheme val="minor"/>
      </rPr>
      <t>4</t>
    </r>
    <r>
      <rPr>
        <sz val="10"/>
        <color theme="1"/>
        <rFont val="Calibri"/>
        <family val="2"/>
        <charset val="238"/>
        <scheme val="minor"/>
      </rPr>
      <t>)3•8H</t>
    </r>
    <r>
      <rPr>
        <sz val="8"/>
        <color theme="1"/>
        <rFont val="Calibri"/>
        <family val="2"/>
        <charset val="238"/>
        <scheme val="minor"/>
      </rPr>
      <t>2</t>
    </r>
    <r>
      <rPr>
        <sz val="10"/>
        <color theme="1"/>
        <rFont val="Calibri"/>
        <family val="2"/>
        <charset val="238"/>
        <scheme val="minor"/>
      </rPr>
      <t>0 , dostarczony w opakowaniu 5 g</t>
    </r>
  </si>
  <si>
    <r>
      <t>iterb siarczan hydrat, czystość 99,9%, nr CAS: 10034-98-7, 
 wzór summaryczny:   Yb</t>
    </r>
    <r>
      <rPr>
        <sz val="8"/>
        <color theme="1"/>
        <rFont val="Calibri"/>
        <family val="2"/>
        <charset val="238"/>
        <scheme val="minor"/>
      </rPr>
      <t>2</t>
    </r>
    <r>
      <rPr>
        <sz val="10"/>
        <color theme="1"/>
        <rFont val="Calibri"/>
        <family val="2"/>
        <charset val="238"/>
        <scheme val="minor"/>
      </rPr>
      <t>(SO</t>
    </r>
    <r>
      <rPr>
        <sz val="8"/>
        <color theme="1"/>
        <rFont val="Calibri"/>
        <family val="2"/>
        <charset val="238"/>
        <scheme val="minor"/>
      </rPr>
      <t>4</t>
    </r>
    <r>
      <rPr>
        <sz val="10"/>
        <color theme="1"/>
        <rFont val="Calibri"/>
        <family val="2"/>
        <charset val="238"/>
        <scheme val="minor"/>
      </rPr>
      <t>)</t>
    </r>
    <r>
      <rPr>
        <sz val="8"/>
        <color theme="1"/>
        <rFont val="Calibri"/>
        <family val="2"/>
        <charset val="238"/>
        <scheme val="minor"/>
      </rPr>
      <t>3</t>
    </r>
    <r>
      <rPr>
        <sz val="10"/>
        <color theme="1"/>
        <rFont val="Calibri"/>
        <family val="2"/>
        <charset val="238"/>
        <scheme val="minor"/>
      </rPr>
      <t xml:space="preserve">•8H2O , dostarczony w opakowaniu 10 g
</t>
    </r>
  </si>
  <si>
    <r>
      <t>chlorowodorek estru benzylowego L-alaniny, nr CAS: 5557-83-5, wzór summaryczny:    C</t>
    </r>
    <r>
      <rPr>
        <sz val="8"/>
        <color theme="1"/>
        <rFont val="Calibri"/>
        <family val="2"/>
        <charset val="238"/>
        <scheme val="minor"/>
      </rPr>
      <t>10</t>
    </r>
    <r>
      <rPr>
        <sz val="10"/>
        <color theme="1"/>
        <rFont val="Calibri"/>
        <family val="2"/>
        <charset val="238"/>
        <scheme val="minor"/>
      </rPr>
      <t>H</t>
    </r>
    <r>
      <rPr>
        <sz val="8"/>
        <color theme="1"/>
        <rFont val="Calibri"/>
        <family val="2"/>
        <charset val="238"/>
        <scheme val="minor"/>
      </rPr>
      <t>13</t>
    </r>
    <r>
      <rPr>
        <sz val="10"/>
        <color theme="1"/>
        <rFont val="Calibri"/>
        <family val="2"/>
        <charset val="238"/>
        <scheme val="minor"/>
      </rPr>
      <t>NO</t>
    </r>
    <r>
      <rPr>
        <sz val="8"/>
        <color theme="1"/>
        <rFont val="Calibri"/>
        <family val="2"/>
        <charset val="238"/>
        <scheme val="minor"/>
      </rPr>
      <t>2</t>
    </r>
    <r>
      <rPr>
        <sz val="10"/>
        <color theme="1"/>
        <rFont val="Calibri"/>
        <family val="2"/>
        <charset val="238"/>
        <scheme val="minor"/>
      </rPr>
      <t>•HCl  , dostarczony w opakowaniu 5 g</t>
    </r>
  </si>
  <si>
    <t>Węgiel szklisty</t>
  </si>
  <si>
    <t>Węgiel szklisty, pręty, 2 mm, dł. 100 mm</t>
  </si>
  <si>
    <t>styren, czystość 99%, stabilizowany  4-tert- butylcatecholem 10 -15 ppm, nr CAS: 100-42-5, wzór summaryczny:  C8H8 , dostarczony w opakowaniu 500 ml</t>
  </si>
  <si>
    <t>4-(Bromomethyl)benzonitril, czystość 98%, nr CAS:17201-43-3, wzór summaryczny:   C8H6BrN, dostarczony w opakowaniu 5 g</t>
  </si>
  <si>
    <t>propargyl benzoate, czystość 98%,  nr CAS: 6750-04-5, wzór summaryczny:  C10H8O2 , dostarczony w opakowaniu 5 g</t>
  </si>
  <si>
    <t>propargyl benzoate, czystość 98%,  nr CAS: 6750-04-5, wzór summaryczny:  C10H8O2 , dostarczony w opakowaniu 25 g</t>
  </si>
  <si>
    <t>siarczek sodu, bezwodny, nr  CAS: 1313-82-2, wzrór sumaryczny: Na2S, dostarczony w opakowaniu 5 g</t>
  </si>
  <si>
    <t>akrylan metylu, czystość 99%, stabilizowany metoksyfenolem 15 ppm, nr  CAS: 96-33-3, wzór sumaryczny: CH2=CHCO2CH3, dostarczony w opakowaniu 100 ml</t>
  </si>
  <si>
    <r>
      <t>tri-n-butylofosfina, czystość min. 94%, nr  CAS: 998-40-3, wzór sumaryczny: [CH</t>
    </r>
    <r>
      <rPr>
        <sz val="8"/>
        <color theme="1"/>
        <rFont val="Calibri"/>
        <family val="2"/>
        <charset val="238"/>
        <scheme val="minor"/>
      </rPr>
      <t>3</t>
    </r>
    <r>
      <rPr>
        <sz val="10"/>
        <color theme="1"/>
        <rFont val="Calibri"/>
        <family val="2"/>
        <charset val="238"/>
        <scheme val="minor"/>
      </rPr>
      <t>(CH</t>
    </r>
    <r>
      <rPr>
        <sz val="8"/>
        <color theme="1"/>
        <rFont val="Calibri"/>
        <family val="2"/>
        <charset val="238"/>
        <scheme val="minor"/>
      </rPr>
      <t>2</t>
    </r>
    <r>
      <rPr>
        <sz val="10"/>
        <color theme="1"/>
        <rFont val="Calibri"/>
        <family val="2"/>
        <charset val="238"/>
        <scheme val="minor"/>
      </rPr>
      <t>)</t>
    </r>
    <r>
      <rPr>
        <sz val="8"/>
        <color theme="1"/>
        <rFont val="Calibri"/>
        <family val="2"/>
        <charset val="238"/>
        <scheme val="minor"/>
      </rPr>
      <t>3</t>
    </r>
    <r>
      <rPr>
        <sz val="10"/>
        <color theme="1"/>
        <rFont val="Calibri"/>
        <family val="2"/>
        <charset val="238"/>
        <scheme val="minor"/>
      </rPr>
      <t>]3P, dostarczony w opakowaniu 50 g</t>
    </r>
  </si>
  <si>
    <r>
      <t>chloromrówczan 2,2,2-trichloroetylu, czystość min. 97% , nr  CAS: 17341-93-4, wzór sumaryczny: ClCO</t>
    </r>
    <r>
      <rPr>
        <sz val="8"/>
        <color theme="1"/>
        <rFont val="Calibri"/>
        <family val="2"/>
        <charset val="238"/>
        <scheme val="minor"/>
      </rPr>
      <t>2</t>
    </r>
    <r>
      <rPr>
        <sz val="10"/>
        <color theme="1"/>
        <rFont val="Calibri"/>
        <family val="2"/>
        <charset val="238"/>
        <scheme val="minor"/>
      </rPr>
      <t>CH</t>
    </r>
    <r>
      <rPr>
        <sz val="8"/>
        <color theme="1"/>
        <rFont val="Calibri"/>
        <family val="2"/>
        <charset val="238"/>
        <scheme val="minor"/>
      </rPr>
      <t>2</t>
    </r>
    <r>
      <rPr>
        <sz val="10"/>
        <color theme="1"/>
        <rFont val="Calibri"/>
        <family val="2"/>
        <charset val="238"/>
        <scheme val="minor"/>
      </rPr>
      <t>CCl</t>
    </r>
    <r>
      <rPr>
        <sz val="8"/>
        <color theme="1"/>
        <rFont val="Calibri"/>
        <family val="2"/>
        <charset val="238"/>
        <scheme val="minor"/>
      </rPr>
      <t>3</t>
    </r>
    <r>
      <rPr>
        <sz val="10"/>
        <color theme="1"/>
        <rFont val="Calibri"/>
        <family val="2"/>
        <charset val="238"/>
        <scheme val="minor"/>
      </rPr>
      <t>, dostarczony w opakowaniu 25  g</t>
    </r>
  </si>
  <si>
    <t>bromek cykloheksylu, czystość min.98%, nr  CAS: 108-85-0, wzór sumaryczny: C6H11Br dostarczony w opakowaniu 100 g</t>
  </si>
  <si>
    <t>bromek wapnia, bezwodny, czystość min. 99,5%, nr CAS: 7789-41-5, wzór sumaryczny: CaBr2, dostarczony w opakowaniu 50 g</t>
  </si>
  <si>
    <r>
      <t>Bis (trimetylosililo) trifluoroacetamid z 1% TMCS, nr CAS: 25561-30-2, wzór sumaryczny: C</t>
    </r>
    <r>
      <rPr>
        <sz val="8"/>
        <color theme="1"/>
        <rFont val="Calibri"/>
        <family val="2"/>
        <charset val="238"/>
        <scheme val="minor"/>
      </rPr>
      <t>8</t>
    </r>
    <r>
      <rPr>
        <sz val="10"/>
        <color theme="1"/>
        <rFont val="Calibri"/>
        <family val="2"/>
        <charset val="238"/>
        <scheme val="minor"/>
      </rPr>
      <t>H</t>
    </r>
    <r>
      <rPr>
        <sz val="8"/>
        <color theme="1"/>
        <rFont val="Calibri"/>
        <family val="2"/>
        <charset val="238"/>
        <scheme val="minor"/>
      </rPr>
      <t>18</t>
    </r>
    <r>
      <rPr>
        <sz val="10"/>
        <color theme="1"/>
        <rFont val="Calibri"/>
        <family val="2"/>
        <charset val="238"/>
        <scheme val="minor"/>
      </rPr>
      <t>F3NOSi</t>
    </r>
    <r>
      <rPr>
        <sz val="8"/>
        <color theme="1"/>
        <rFont val="Calibri"/>
        <family val="2"/>
        <charset val="238"/>
        <scheme val="minor"/>
      </rPr>
      <t xml:space="preserve">2, </t>
    </r>
    <r>
      <rPr>
        <sz val="10"/>
        <color theme="1"/>
        <rFont val="Calibri"/>
        <family val="2"/>
        <charset val="238"/>
        <scheme val="minor"/>
      </rPr>
      <t>dostarczony w opakowaniu 25g w butelkach ChemSeal™</t>
    </r>
  </si>
  <si>
    <r>
      <t>9,10-dichloroantracen, czystość min. 97 %, nr CAS: 605-48-1, wzór sumaryczny:C</t>
    </r>
    <r>
      <rPr>
        <sz val="8"/>
        <color theme="1"/>
        <rFont val="Calibri"/>
        <family val="2"/>
        <charset val="238"/>
        <scheme val="minor"/>
      </rPr>
      <t>14</t>
    </r>
    <r>
      <rPr>
        <sz val="10"/>
        <color theme="1"/>
        <rFont val="Calibri"/>
        <family val="2"/>
        <charset val="238"/>
        <scheme val="minor"/>
      </rPr>
      <t>H</t>
    </r>
    <r>
      <rPr>
        <sz val="8"/>
        <color theme="1"/>
        <rFont val="Calibri"/>
        <family val="2"/>
        <charset val="238"/>
        <scheme val="minor"/>
      </rPr>
      <t>8</t>
    </r>
    <r>
      <rPr>
        <sz val="10"/>
        <color theme="1"/>
        <rFont val="Calibri"/>
        <family val="2"/>
        <charset val="238"/>
        <scheme val="minor"/>
      </rPr>
      <t>Cl</t>
    </r>
    <r>
      <rPr>
        <sz val="8"/>
        <color theme="1"/>
        <rFont val="Calibri"/>
        <family val="2"/>
        <charset val="238"/>
        <scheme val="minor"/>
      </rPr>
      <t>2</t>
    </r>
    <r>
      <rPr>
        <sz val="10"/>
        <color theme="1"/>
        <rFont val="Calibri"/>
        <family val="2"/>
        <charset val="238"/>
        <scheme val="minor"/>
      </rPr>
      <t>, dostarczony w opakowaniu 5 g</t>
    </r>
  </si>
  <si>
    <t>2′-Deoksyadenozyna, nr CAS: 958-09-8,  czystość min. 99%,wzór sumaryczny:C14H8Cl2, dostarczony w opakowaniu 5 g</t>
  </si>
  <si>
    <t>azodikarboksylan diizopropylu, nr  CAS: 2446-83-5, wzór sumaryczny: (CH3)2CHO2C-N=N-CO2CH(CH3)2 dostarczony w opakowaniu 25 g</t>
  </si>
  <si>
    <r>
      <t>chlorek cynku, bezwodny, roztwóe w 1M eterze dietylu, nr CAS: 7646-85-7, wzór sumarczyny: Cl</t>
    </r>
    <r>
      <rPr>
        <sz val="8"/>
        <color theme="1"/>
        <rFont val="Calibri"/>
        <family val="2"/>
        <charset val="238"/>
        <scheme val="minor"/>
      </rPr>
      <t>2</t>
    </r>
    <r>
      <rPr>
        <sz val="10"/>
        <color theme="1"/>
        <rFont val="Calibri"/>
        <family val="2"/>
        <charset val="238"/>
        <scheme val="minor"/>
      </rPr>
      <t>Zn, dostarczony w opakowaniu 100 ml</t>
    </r>
  </si>
  <si>
    <t>tetrahydrofuran, bezwodny, czystość min. 99%, stabilizowany BHT, dostarczony w opakowaniu 1 l w butelkach ChemSeal™</t>
  </si>
  <si>
    <t>przeciwciało poliklonalne wykrywające endogenne poziomy całkowitego MKK7 i nie reagujące krzyżowo z SEK1/MKK4, MEK1/2 lub innymi kinazami MAP, dostarczane w 10 mM roztworze sodu HEPES (pH 7,5), 150 mM NaCl, 100 ug/ml BSA, 50% glicerolu, do przechowywania w –20°C</t>
  </si>
  <si>
    <t xml:space="preserve">chlorek choliny, o numerze CAS: 67-48-1, czystość min. 98%, o wzorze sumarycznym: C5H14NOCl, dostarczona w opakowaniu 100 g
</t>
  </si>
  <si>
    <t xml:space="preserve">3-[(3-cholamidopropylo)-dimetyloamonio]-propano- sulfonian, ultra czysty ≥ 98.0%, o numerze CAS: 75621-03-3, wzorze sumarycznym: C32H58N2O7S
</t>
  </si>
  <si>
    <t xml:space="preserve">żelatyna ze skóry bydlęcej, typ A, 225 stopni Blooma, o numerze CAS: 9000-70-8, dostarczona w opakowaniu 500 g 
</t>
  </si>
  <si>
    <t xml:space="preserve">trypton, hydrolizat kazeiny, końcowe pH roztworu w granicach 7, zawartości azotu: min. 13%, zawartość azotu aminowego: min. 4%, dostarczony w opakowaniu 5 kg
</t>
  </si>
  <si>
    <t xml:space="preserve">hydroksymetyloaminometan,ultraczysty &gt; 99,9%, o numerze CAS: 77-86-1, wzorze sumarycznym: C4H11NO3,  zawartość metali cieżkich ≤ 5 ppm, pozbawiony DNaz, Rnaz,  dostarczony w opakowaniu 5 kg 
</t>
  </si>
  <si>
    <t xml:space="preserve">G418 siarczan, sterylny rotwór przeznaczony do stosowania w hodowlach komórkowych, o numerze CAS: 108321-42-2, stężenie 50 mg/ml, dostarczony w opakowaniu 50 ml
</t>
  </si>
  <si>
    <t xml:space="preserve">fluorek fenylometanosulfonylu, o czystości min. 99%, numerze CAS: 329-98-6, wzorze sumarycznym: C6H5CH2SO4F, dostarczony w opakowaniu 25 g
</t>
  </si>
  <si>
    <t xml:space="preserve">kwas borowy, o czystości min. 99,5%, o numerze CAS: 10043-35-3, wzorze sumarycznym: H3BO3, rozpuszczalność w wodzie 50 g/l, dostarczony w opakowaniu 1 kg 
</t>
  </si>
  <si>
    <t xml:space="preserve">sól sodowa N-lauroilosarkozyny, czystość &gt;95% , o numerze CAS: 137-16-6, wzorze sumarycznym: C15H28NaO3 , dostarczona w oapkowaniu 100 g
</t>
  </si>
  <si>
    <t xml:space="preserve">kanamycyny monosiarczan, o numerze CAS: 25389-94-0, o wzorze sumarycznym: C18H36N4O11.H2SO4, dostarczony w opakowaniu 500 g
</t>
  </si>
  <si>
    <t xml:space="preserve">chloramfenikol, o numerze CAS: 56-75-7, czystość min. 98%, antybiotyk stosowany do amplifikacji wektorów w bakteriach Gram ujemnych, wzorze sumarycznym: C11H12Cl2N2O5, stężenie robocze: 10-30μg/ml, dostarczone w opakowaniu 100 g
</t>
  </si>
  <si>
    <t xml:space="preserve">ekstrakt z drożdży autolizowanych do zastosowwania w hodowlach komórkowych,  zawartości azotu: min. 10%, zawartość azotu alpha aminowego: min. 4%, o numerze CAS: 8013-01-2, dostarczony w opakowaniu 500 g
</t>
  </si>
  <si>
    <t xml:space="preserve">DL-ditiotreitol, ultraczysty &gt; 99.5%, o numerze CAS: 3483-12-3, o wzorze sumarycznym: C4H10O2S2, rozpuszczalność 5% w wodzie, przejrzysty bezbarwny roztwór, dostarczony w opakowaniu 5 g
</t>
  </si>
  <si>
    <t xml:space="preserve">gotowy do użycia odczynniki do izolacji RNA, DNA i białek, który łączy fenol i tiocyjanin guanidyny w jednofazowym roztworze  w celu ułatwienia natychmiastowej i najbardziej efektywnej inhibicji aktywności Rnazy, dostarczony w butelce o pojemności 100 ml
</t>
  </si>
  <si>
    <t xml:space="preserve">chlorek litu, ultraczysty &gt; 99%, o numerze CAS: 7447-41-8,  zawartości żelaza &lt; 10 ppm, dostarczony w opakowaniu 100 g
</t>
  </si>
  <si>
    <t xml:space="preserve">dodecylosiarczan litu, ultra czysty &gt; 99% , o numerze CAS: 2044-56-6, wzorze sumarycznym: C12H25O4Si, dostarczony w opakowaniu 5 g
</t>
  </si>
  <si>
    <t xml:space="preserve">ekstrakt z drożdży autolizowanych do zastosowwania w hodowlach komórkowych,  zawartości azotu: min. 10%, zawartość azotu alpha aminowego: min. 4%, o numerze CAS: 8013-01-2, dostarczony w opakowaniu 2,5 kg
</t>
  </si>
  <si>
    <t xml:space="preserve">odczynnik do przygotowania minimalnego i syntetycznego  podłoża drożdżowego bez aminokwasów i z siarczanem amonu w ilości 5 g, do rozpuszczenia 6.7 g/l wody dejonizowanej, dostarczone w opakowaniu 500g
</t>
  </si>
  <si>
    <t xml:space="preserve">pepton bakteriologiczny, o zawartości azotu min. 13.0%, zawartości ASH &lt; 4.0% , dostarczony w opakowaniu 500g
</t>
  </si>
  <si>
    <t xml:space="preserve">trycyna, odczynnik o numerze CAS: 5704-04-1, o wzorze sumarycznym: C6H13NO5, czystostość &gt; 99%, zawartość metali ciężkich &lt; 10ppm, dostarczona w opakowaniu 500g
</t>
  </si>
  <si>
    <t xml:space="preserve">agaroza do rozdziałów kwasów nukleionowych, o numerze CAS: 9012-36-6, wytrzymałość żelu (1%) ≥ 1200 g/cm2, temperatura topnienia żeli: 88 ± 1.5 °C, temperatura żelowania:  36 ± 1.5 °C, o wartość EEO  ≤ 0.13, DNazy/Rnazy nie wykrywalne, dostarczona w opakowaniu 1 kg
</t>
  </si>
  <si>
    <t xml:space="preserve">izoprpoyl-b-D-tiogalaktozydu wolny od dioksanu, o numerze CAS: 367-93-1, czystość min. 99%, o wzorze sumarycznym: C9H18O5S, dostarczony w opakowaniu 1 g
</t>
  </si>
  <si>
    <t xml:space="preserve">Tris-(2-karboksyetylo) fosfiny chlorowodorek , o numerze CAS: 51805-45-9, czystość min. 99%, o wzorze sumarycznym: C9H15O6P.HCl, do przechowywania w - 20 °C, dostarczony w opakowaniu 1 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</si>
</sst>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0.00\ &quot;zł&quot;"/>
  </numFmts>
  <fonts count="21" x14ac:knownFonts="1">
    <font>
      <sz val="11"/>
      <color theme="1"/>
      <name val="Calibri"/>
      <family val="2"/>
      <charset val="238"/>
      <scheme val="minor"/>
    </font>
    <font>
      <sz val="11"/>
      <color rgb="FF000000"/>
      <name val="Calibri"/>
      <family val="2"/>
      <charset val="238"/>
    </font>
    <font>
      <i/>
      <sz val="10"/>
      <color theme="1"/>
      <name val="Calibri"/>
      <family val="2"/>
      <charset val="238"/>
      <scheme val="minor"/>
    </font>
    <font>
      <b/>
      <sz val="10"/>
      <color theme="1"/>
      <name val="Calibri"/>
      <family val="2"/>
      <charset val="238"/>
      <scheme val="minor"/>
    </font>
    <font>
      <b/>
      <sz val="6"/>
      <color theme="0" tint="-0.34998626667073579"/>
      <name val="Calibri"/>
      <family val="2"/>
      <charset val="238"/>
      <scheme val="minor"/>
    </font>
    <font>
      <sz val="10"/>
      <color theme="1"/>
      <name val="Calibri"/>
      <family val="2"/>
      <charset val="238"/>
      <scheme val="minor"/>
    </font>
    <font>
      <b/>
      <i/>
      <sz val="9"/>
      <color theme="1"/>
      <name val="Calibri"/>
      <family val="2"/>
      <charset val="238"/>
      <scheme val="minor"/>
    </font>
    <font>
      <sz val="9"/>
      <color theme="1"/>
      <name val="Calibri"/>
      <family val="2"/>
      <charset val="238"/>
      <scheme val="minor"/>
    </font>
    <font>
      <sz val="10"/>
      <color theme="0"/>
      <name val="Calibri"/>
      <family val="2"/>
      <charset val="238"/>
      <scheme val="minor"/>
    </font>
    <font>
      <b/>
      <sz val="10"/>
      <color theme="0"/>
      <name val="Calibri"/>
      <family val="2"/>
      <charset val="238"/>
      <scheme val="minor"/>
    </font>
    <font>
      <b/>
      <sz val="11"/>
      <color theme="1"/>
      <name val="Calibri"/>
      <family val="2"/>
      <charset val="238"/>
      <scheme val="minor"/>
    </font>
    <font>
      <b/>
      <sz val="10"/>
      <color rgb="FF000000"/>
      <name val="Times New Roman"/>
      <family val="1"/>
      <charset val="238"/>
    </font>
    <font>
      <sz val="11"/>
      <color theme="1"/>
      <name val="Calibri"/>
      <family val="2"/>
      <charset val="238"/>
    </font>
    <font>
      <sz val="11"/>
      <name val="Calibri"/>
      <family val="2"/>
      <charset val="238"/>
      <scheme val="minor"/>
    </font>
    <font>
      <sz val="11"/>
      <name val="Times New Roman"/>
      <family val="1"/>
      <charset val="238"/>
    </font>
    <font>
      <sz val="12"/>
      <color theme="1"/>
      <name val="Calibri"/>
      <family val="2"/>
      <charset val="238"/>
    </font>
    <font>
      <b/>
      <sz val="10"/>
      <name val="Calibri"/>
      <family val="2"/>
      <charset val="238"/>
      <scheme val="minor"/>
    </font>
    <font>
      <i/>
      <sz val="11"/>
      <color theme="1"/>
      <name val="Calibri"/>
      <family val="2"/>
      <charset val="238"/>
      <scheme val="minor"/>
    </font>
    <font>
      <sz val="10"/>
      <color theme="1"/>
      <name val="Arial"/>
      <family val="2"/>
      <charset val="238"/>
    </font>
    <font>
      <sz val="8"/>
      <color theme="1"/>
      <name val="Calibri"/>
      <family val="2"/>
      <charset val="238"/>
      <scheme val="minor"/>
    </font>
    <font>
      <sz val="8"/>
      <color theme="1"/>
      <name val="Calibri"/>
      <family val="2"/>
      <charset val="238"/>
    </font>
  </fonts>
  <fills count="11">
    <fill>
      <patternFill patternType="none"/>
    </fill>
    <fill>
      <patternFill patternType="gray125"/>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164" fontId="1" fillId="0" borderId="0"/>
  </cellStyleXfs>
  <cellXfs count="182">
    <xf numFmtId="0" fontId="0" fillId="0" borderId="0" xfId="0"/>
    <xf numFmtId="0" fontId="3" fillId="3"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5" fillId="0" borderId="0" xfId="0" applyFont="1" applyProtection="1"/>
    <xf numFmtId="0" fontId="6" fillId="3" borderId="1" xfId="0" applyFont="1" applyFill="1" applyBorder="1" applyAlignment="1" applyProtection="1">
      <alignment horizontal="center" vertical="center" wrapText="1"/>
    </xf>
    <xf numFmtId="0" fontId="7" fillId="0" borderId="0" xfId="0" applyFont="1" applyProtection="1"/>
    <xf numFmtId="9" fontId="5" fillId="5" borderId="3" xfId="0" applyNumberFormat="1" applyFont="1" applyFill="1" applyBorder="1" applyAlignment="1" applyProtection="1">
      <alignment vertical="center" wrapText="1"/>
      <protection locked="0"/>
    </xf>
    <xf numFmtId="165" fontId="5" fillId="0" borderId="1" xfId="1"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165" fontId="3" fillId="4" borderId="2" xfId="0" applyNumberFormat="1" applyFont="1" applyFill="1" applyBorder="1" applyAlignment="1" applyProtection="1">
      <alignment horizontal="center" wrapText="1"/>
    </xf>
    <xf numFmtId="0" fontId="5" fillId="0" borderId="0" xfId="0" applyFont="1" applyAlignment="1" applyProtection="1">
      <alignment horizontal="justify" vertical="center"/>
    </xf>
    <xf numFmtId="0" fontId="5" fillId="0" borderId="0" xfId="0" applyFont="1" applyAlignment="1" applyProtection="1">
      <alignment horizontal="center" vertical="center"/>
    </xf>
    <xf numFmtId="0" fontId="8" fillId="0" borderId="0" xfId="0" applyFont="1" applyProtection="1"/>
    <xf numFmtId="0" fontId="3" fillId="0" borderId="0" xfId="0" applyFont="1" applyAlignment="1" applyProtection="1">
      <alignment vertical="center"/>
    </xf>
    <xf numFmtId="0" fontId="9" fillId="0" borderId="0" xfId="0" applyFont="1" applyAlignment="1" applyProtection="1">
      <alignment vertical="center"/>
    </xf>
    <xf numFmtId="0" fontId="5" fillId="0" borderId="0" xfId="0" applyFont="1" applyAlignment="1" applyProtection="1">
      <alignment wrapText="1"/>
    </xf>
    <xf numFmtId="165" fontId="11" fillId="7" borderId="3" xfId="0" applyNumberFormat="1" applyFont="1" applyFill="1" applyBorder="1" applyAlignment="1" applyProtection="1">
      <alignment horizontal="center" vertical="center" wrapText="1"/>
      <protection locked="0"/>
    </xf>
    <xf numFmtId="9" fontId="5" fillId="5" borderId="1" xfId="0" applyNumberFormat="1" applyFont="1" applyFill="1" applyBorder="1" applyAlignment="1" applyProtection="1">
      <alignment vertical="center" wrapText="1"/>
      <protection locked="0"/>
    </xf>
    <xf numFmtId="0" fontId="5" fillId="6" borderId="4"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3" fillId="0" borderId="0" xfId="0" applyFont="1" applyBorder="1" applyAlignment="1" applyProtection="1">
      <alignment vertical="center"/>
    </xf>
    <xf numFmtId="0" fontId="5" fillId="2" borderId="0" xfId="0" applyFont="1" applyFill="1" applyProtection="1"/>
    <xf numFmtId="0" fontId="5" fillId="4" borderId="4" xfId="0" applyFont="1" applyFill="1" applyBorder="1" applyAlignment="1" applyProtection="1">
      <alignment vertical="center"/>
    </xf>
    <xf numFmtId="0" fontId="5" fillId="4" borderId="3" xfId="0" applyFont="1" applyFill="1" applyBorder="1" applyAlignment="1" applyProtection="1">
      <alignment vertical="center"/>
    </xf>
    <xf numFmtId="165" fontId="5" fillId="6" borderId="3" xfId="0" applyNumberFormat="1" applyFont="1" applyFill="1" applyBorder="1" applyAlignment="1" applyProtection="1">
      <alignment horizontal="center" vertical="center" wrapText="1"/>
    </xf>
    <xf numFmtId="0" fontId="0" fillId="8" borderId="3" xfId="0" applyFill="1" applyBorder="1" applyAlignment="1" applyProtection="1">
      <alignment horizontal="center"/>
      <protection locked="0"/>
    </xf>
    <xf numFmtId="0" fontId="5" fillId="6" borderId="3" xfId="0" applyFont="1" applyFill="1" applyBorder="1" applyAlignment="1" applyProtection="1">
      <alignment horizontal="center" vertical="center"/>
    </xf>
    <xf numFmtId="0" fontId="5" fillId="6" borderId="1" xfId="0" applyFont="1" applyFill="1" applyBorder="1" applyAlignment="1" applyProtection="1">
      <alignment horizontal="center" vertical="center"/>
    </xf>
    <xf numFmtId="165" fontId="5" fillId="6" borderId="1" xfId="0" applyNumberFormat="1" applyFont="1" applyFill="1" applyBorder="1" applyAlignment="1" applyProtection="1">
      <alignment horizontal="center" vertical="center" wrapText="1"/>
    </xf>
    <xf numFmtId="0" fontId="0" fillId="0" borderId="8" xfId="0" applyBorder="1" applyAlignment="1">
      <alignment horizontal="center" wrapText="1"/>
    </xf>
    <xf numFmtId="0" fontId="5" fillId="4" borderId="7" xfId="0" applyFont="1" applyFill="1" applyBorder="1" applyAlignment="1" applyProtection="1">
      <alignment horizontal="center" vertical="center"/>
    </xf>
    <xf numFmtId="0" fontId="0" fillId="0" borderId="1" xfId="0" applyFont="1" applyBorder="1" applyAlignment="1">
      <alignment horizontal="center" vertical="center" wrapText="1"/>
    </xf>
    <xf numFmtId="9" fontId="5" fillId="5" borderId="3" xfId="0" applyNumberFormat="1" applyFont="1" applyFill="1" applyBorder="1" applyAlignment="1" applyProtection="1">
      <alignment horizontal="center" vertical="center" wrapText="1"/>
      <protection locked="0"/>
    </xf>
    <xf numFmtId="165" fontId="10" fillId="5" borderId="4" xfId="0" applyNumberFormat="1" applyFont="1" applyFill="1" applyBorder="1" applyAlignment="1" applyProtection="1">
      <alignment horizontal="center" vertical="center" wrapText="1"/>
      <protection locked="0"/>
    </xf>
    <xf numFmtId="165" fontId="10" fillId="5" borderId="3" xfId="0" applyNumberFormat="1" applyFont="1" applyFill="1" applyBorder="1" applyAlignment="1" applyProtection="1">
      <alignment horizontal="center" vertical="center" wrapText="1"/>
      <protection locked="0"/>
    </xf>
    <xf numFmtId="9" fontId="5" fillId="5" borderId="4" xfId="0" applyNumberFormat="1" applyFont="1" applyFill="1" applyBorder="1" applyAlignment="1" applyProtection="1">
      <alignment horizontal="center" vertical="center" wrapText="1"/>
      <protection locked="0"/>
    </xf>
    <xf numFmtId="0" fontId="15" fillId="9" borderId="4" xfId="0" applyFont="1" applyFill="1" applyBorder="1" applyAlignment="1" applyProtection="1">
      <alignment horizontal="center" wrapText="1"/>
    </xf>
    <xf numFmtId="0" fontId="15" fillId="9" borderId="3" xfId="0" applyFont="1" applyFill="1" applyBorder="1" applyAlignment="1" applyProtection="1">
      <alignment horizontal="center" wrapText="1"/>
    </xf>
    <xf numFmtId="0" fontId="6"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5" fillId="0" borderId="0" xfId="0" applyFont="1" applyBorder="1" applyProtection="1"/>
    <xf numFmtId="0" fontId="7" fillId="0" borderId="0" xfId="0" applyFont="1" applyBorder="1" applyProtection="1"/>
    <xf numFmtId="0" fontId="15" fillId="9" borderId="0" xfId="0" applyFont="1" applyFill="1" applyBorder="1" applyAlignment="1" applyProtection="1">
      <alignment horizontal="center" wrapText="1"/>
    </xf>
    <xf numFmtId="0" fontId="5" fillId="0" borderId="0" xfId="0" applyFont="1" applyBorder="1" applyAlignment="1" applyProtection="1">
      <alignment wrapText="1"/>
    </xf>
    <xf numFmtId="165" fontId="10" fillId="5" borderId="0" xfId="0" applyNumberFormat="1"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xf>
    <xf numFmtId="0" fontId="5" fillId="5" borderId="3" xfId="0" applyFont="1" applyFill="1" applyBorder="1" applyAlignment="1" applyProtection="1">
      <alignment horizontal="center"/>
    </xf>
    <xf numFmtId="165" fontId="11" fillId="7" borderId="4" xfId="0" applyNumberFormat="1" applyFont="1" applyFill="1" applyBorder="1" applyAlignment="1" applyProtection="1">
      <alignment horizontal="center" vertical="center" wrapText="1"/>
      <protection locked="0"/>
    </xf>
    <xf numFmtId="0" fontId="15" fillId="9" borderId="4" xfId="0" applyFont="1" applyFill="1" applyBorder="1" applyAlignment="1" applyProtection="1">
      <alignment horizontal="center" wrapText="1"/>
    </xf>
    <xf numFmtId="165" fontId="5" fillId="0" borderId="4" xfId="1" applyNumberFormat="1" applyFont="1" applyFill="1" applyBorder="1" applyAlignment="1" applyProtection="1">
      <alignment horizontal="center" vertical="center"/>
      <protection locked="0"/>
    </xf>
    <xf numFmtId="165" fontId="5" fillId="0" borderId="3" xfId="1" applyNumberFormat="1" applyFont="1" applyFill="1" applyBorder="1" applyAlignment="1" applyProtection="1">
      <alignment horizontal="center" vertical="center"/>
      <protection locked="0"/>
    </xf>
    <xf numFmtId="9" fontId="5" fillId="5" borderId="4" xfId="0" applyNumberFormat="1" applyFont="1" applyFill="1" applyBorder="1" applyAlignment="1" applyProtection="1">
      <alignment horizontal="center" vertical="center" wrapText="1"/>
      <protection locked="0"/>
    </xf>
    <xf numFmtId="9" fontId="5" fillId="5" borderId="3" xfId="0" applyNumberFormat="1" applyFont="1" applyFill="1" applyBorder="1" applyAlignment="1" applyProtection="1">
      <alignment horizontal="center" vertical="center" wrapText="1"/>
      <protection locked="0"/>
    </xf>
    <xf numFmtId="9" fontId="5" fillId="5" borderId="4" xfId="0" applyNumberFormat="1" applyFont="1" applyFill="1" applyBorder="1" applyAlignment="1" applyProtection="1">
      <alignment horizontal="center" vertical="center" wrapText="1"/>
      <protection locked="0"/>
    </xf>
    <xf numFmtId="9" fontId="5" fillId="5" borderId="3" xfId="0" applyNumberFormat="1" applyFont="1" applyFill="1" applyBorder="1" applyAlignment="1" applyProtection="1">
      <alignment horizontal="center" vertical="center" wrapText="1"/>
      <protection locked="0"/>
    </xf>
    <xf numFmtId="165" fontId="10" fillId="5" borderId="4" xfId="0" applyNumberFormat="1" applyFont="1" applyFill="1" applyBorder="1" applyAlignment="1" applyProtection="1">
      <alignment horizontal="center" vertical="center" wrapText="1"/>
      <protection locked="0"/>
    </xf>
    <xf numFmtId="165" fontId="10" fillId="5" borderId="3" xfId="0" applyNumberFormat="1" applyFont="1" applyFill="1" applyBorder="1" applyAlignment="1" applyProtection="1">
      <alignment horizontal="center" vertical="center" wrapText="1"/>
      <protection locked="0"/>
    </xf>
    <xf numFmtId="0" fontId="15" fillId="9" borderId="4" xfId="0" applyFont="1" applyFill="1" applyBorder="1" applyAlignment="1" applyProtection="1">
      <alignment horizontal="center" vertical="center" wrapText="1"/>
    </xf>
    <xf numFmtId="0" fontId="15" fillId="9" borderId="3" xfId="0" applyFont="1" applyFill="1" applyBorder="1" applyAlignment="1" applyProtection="1">
      <alignment horizontal="center" vertical="center" wrapText="1"/>
    </xf>
    <xf numFmtId="0" fontId="5" fillId="4" borderId="4" xfId="0" applyFont="1" applyFill="1" applyBorder="1" applyAlignment="1" applyProtection="1">
      <alignment vertical="center" wrapText="1"/>
    </xf>
    <xf numFmtId="0" fontId="5" fillId="4" borderId="3" xfId="0" applyFont="1" applyFill="1" applyBorder="1" applyAlignment="1" applyProtection="1">
      <alignment vertical="center" wrapText="1"/>
    </xf>
    <xf numFmtId="165" fontId="3" fillId="4" borderId="2" xfId="0" applyNumberFormat="1" applyFont="1" applyFill="1" applyBorder="1" applyAlignment="1" applyProtection="1">
      <alignment horizontal="center" vertical="center" wrapText="1"/>
    </xf>
    <xf numFmtId="0" fontId="5" fillId="0" borderId="0" xfId="0" applyFont="1" applyAlignment="1" applyProtection="1">
      <alignment vertical="center"/>
    </xf>
    <xf numFmtId="0" fontId="0" fillId="8" borderId="4"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18" fillId="0" borderId="9" xfId="0" applyFont="1" applyBorder="1" applyAlignment="1">
      <alignment horizontal="center" vertical="center" wrapText="1"/>
    </xf>
    <xf numFmtId="0" fontId="9" fillId="0" borderId="0" xfId="0" applyFont="1" applyAlignment="1" applyProtection="1">
      <alignment horizontal="center" vertical="center"/>
    </xf>
    <xf numFmtId="0" fontId="0" fillId="8" borderId="3" xfId="0" applyFill="1" applyBorder="1" applyAlignment="1" applyProtection="1">
      <alignment horizontal="center" vertical="center"/>
      <protection locked="0"/>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165" fontId="5" fillId="6" borderId="4" xfId="0" applyNumberFormat="1" applyFont="1" applyFill="1" applyBorder="1" applyAlignment="1" applyProtection="1">
      <alignment horizontal="center" vertical="center" wrapText="1"/>
    </xf>
    <xf numFmtId="165" fontId="5" fillId="6" borderId="3" xfId="0" applyNumberFormat="1" applyFont="1" applyFill="1" applyBorder="1" applyAlignment="1" applyProtection="1">
      <alignment horizontal="center" vertical="center" wrapText="1"/>
    </xf>
    <xf numFmtId="0" fontId="0" fillId="5" borderId="4" xfId="0" applyFill="1" applyBorder="1" applyAlignment="1" applyProtection="1">
      <alignment horizontal="center" wrapText="1"/>
      <protection locked="0"/>
    </xf>
    <xf numFmtId="0" fontId="0" fillId="5" borderId="3" xfId="0" applyFill="1" applyBorder="1" applyAlignment="1" applyProtection="1">
      <alignment horizontal="center" wrapText="1"/>
      <protection locked="0"/>
    </xf>
    <xf numFmtId="0" fontId="0" fillId="5" borderId="4"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5" fillId="0" borderId="6" xfId="0" applyFont="1" applyBorder="1" applyAlignment="1" applyProtection="1">
      <alignment horizontal="center" vertical="center" wrapText="1"/>
    </xf>
    <xf numFmtId="0" fontId="2" fillId="4" borderId="0" xfId="0" applyFont="1" applyFill="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0" fillId="8" borderId="4"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4" xfId="0" applyFill="1" applyBorder="1" applyAlignment="1" applyProtection="1">
      <alignment horizontal="center" vertical="center"/>
      <protection locked="0"/>
    </xf>
    <xf numFmtId="0" fontId="0" fillId="8"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5" borderId="4" xfId="0" applyFont="1" applyFill="1" applyBorder="1" applyAlignment="1" applyProtection="1">
      <alignment horizontal="center" wrapText="1"/>
      <protection locked="0"/>
    </xf>
    <xf numFmtId="0" fontId="0" fillId="5" borderId="3" xfId="0" applyFont="1" applyFill="1" applyBorder="1" applyAlignment="1" applyProtection="1">
      <alignment horizontal="center" wrapText="1"/>
      <protection locked="0"/>
    </xf>
    <xf numFmtId="0" fontId="16" fillId="2" borderId="0" xfId="0" applyFont="1" applyFill="1" applyBorder="1" applyAlignment="1" applyProtection="1">
      <alignment horizontal="center" vertical="center"/>
    </xf>
    <xf numFmtId="0" fontId="5" fillId="0" borderId="0" xfId="0" applyFont="1" applyAlignment="1" applyProtection="1">
      <alignment horizontal="left" vertical="center"/>
    </xf>
    <xf numFmtId="0" fontId="3" fillId="2" borderId="0" xfId="0" applyFont="1" applyFill="1" applyBorder="1" applyAlignment="1" applyProtection="1">
      <alignment horizontal="center" vertical="center" wrapText="1"/>
      <protection locked="0"/>
    </xf>
    <xf numFmtId="0" fontId="15" fillId="9" borderId="4" xfId="0" applyFont="1" applyFill="1" applyBorder="1" applyAlignment="1" applyProtection="1">
      <alignment horizontal="center" wrapText="1"/>
    </xf>
    <xf numFmtId="0" fontId="15" fillId="9" borderId="3" xfId="0" applyFont="1" applyFill="1" applyBorder="1" applyAlignment="1" applyProtection="1">
      <alignment horizontal="center" wrapText="1"/>
    </xf>
    <xf numFmtId="0" fontId="15" fillId="9" borderId="4" xfId="0" applyFont="1" applyFill="1" applyBorder="1" applyAlignment="1" applyProtection="1">
      <alignment horizontal="center" vertical="center" wrapText="1"/>
    </xf>
    <xf numFmtId="0" fontId="15" fillId="9" borderId="3"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protection locked="0"/>
    </xf>
    <xf numFmtId="165" fontId="5" fillId="6" borderId="1" xfId="0" applyNumberFormat="1" applyFont="1" applyFill="1" applyBorder="1" applyAlignment="1" applyProtection="1">
      <alignment horizontal="center" vertical="center" wrapText="1"/>
    </xf>
    <xf numFmtId="0" fontId="0" fillId="5" borderId="0" xfId="0" applyFill="1" applyBorder="1" applyAlignment="1" applyProtection="1">
      <alignment horizontal="center"/>
      <protection locked="0"/>
    </xf>
    <xf numFmtId="0" fontId="5" fillId="5" borderId="4" xfId="0" applyFont="1" applyFill="1" applyBorder="1" applyAlignment="1" applyProtection="1">
      <alignment horizontal="center" wrapText="1"/>
    </xf>
    <xf numFmtId="0" fontId="5" fillId="5" borderId="3" xfId="0" applyFont="1" applyFill="1" applyBorder="1" applyAlignment="1" applyProtection="1">
      <alignment horizontal="center" wrapText="1"/>
    </xf>
    <xf numFmtId="0" fontId="5" fillId="5" borderId="4"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165" fontId="5" fillId="0" borderId="4" xfId="1" applyNumberFormat="1" applyFont="1" applyFill="1" applyBorder="1" applyAlignment="1" applyProtection="1">
      <alignment horizontal="center" vertical="center"/>
      <protection locked="0"/>
    </xf>
    <xf numFmtId="165" fontId="5" fillId="0" borderId="3" xfId="1" applyNumberFormat="1" applyFont="1" applyFill="1" applyBorder="1" applyAlignment="1" applyProtection="1">
      <alignment horizontal="center" vertical="center"/>
      <protection locked="0"/>
    </xf>
    <xf numFmtId="165" fontId="5" fillId="0" borderId="4" xfId="0" applyNumberFormat="1" applyFont="1" applyBorder="1" applyAlignment="1" applyProtection="1">
      <alignment horizontal="center" vertical="center"/>
      <protection locked="0"/>
    </xf>
    <xf numFmtId="165" fontId="5" fillId="0" borderId="3" xfId="0" applyNumberFormat="1" applyFont="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9" fontId="5" fillId="5" borderId="4" xfId="0" applyNumberFormat="1" applyFont="1" applyFill="1" applyBorder="1" applyAlignment="1" applyProtection="1">
      <alignment horizontal="center" vertical="center" wrapText="1"/>
      <protection locked="0"/>
    </xf>
    <xf numFmtId="9" fontId="5" fillId="5" borderId="3" xfId="0" applyNumberFormat="1" applyFont="1" applyFill="1" applyBorder="1" applyAlignment="1" applyProtection="1">
      <alignment horizontal="center" vertical="center" wrapText="1"/>
      <protection locked="0"/>
    </xf>
    <xf numFmtId="0" fontId="13" fillId="8" borderId="4" xfId="0" applyFont="1" applyFill="1" applyBorder="1" applyAlignment="1" applyProtection="1">
      <alignment horizontal="center" vertical="center" wrapText="1"/>
      <protection locked="0"/>
    </xf>
    <xf numFmtId="0" fontId="13" fillId="8" borderId="3" xfId="0" applyFont="1" applyFill="1" applyBorder="1" applyAlignment="1" applyProtection="1">
      <alignment horizontal="center" vertical="center" wrapText="1"/>
      <protection locked="0"/>
    </xf>
    <xf numFmtId="0" fontId="0" fillId="8" borderId="4"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protection locked="0"/>
    </xf>
    <xf numFmtId="0" fontId="12" fillId="8" borderId="4" xfId="0" applyFont="1" applyFill="1" applyBorder="1" applyAlignment="1" applyProtection="1">
      <alignment horizontal="center" vertical="center"/>
      <protection locked="0"/>
    </xf>
    <xf numFmtId="0" fontId="12" fillId="8"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165" fontId="11" fillId="7" borderId="4" xfId="0" applyNumberFormat="1" applyFont="1" applyFill="1" applyBorder="1" applyAlignment="1" applyProtection="1">
      <alignment horizontal="center" vertical="center" wrapText="1"/>
      <protection locked="0"/>
    </xf>
    <xf numFmtId="165" fontId="11" fillId="7" borderId="3" xfId="0" applyNumberFormat="1" applyFont="1" applyFill="1" applyBorder="1" applyAlignment="1" applyProtection="1">
      <alignment horizontal="center" vertical="center" wrapText="1"/>
      <protection locked="0"/>
    </xf>
    <xf numFmtId="0" fontId="12" fillId="9" borderId="4" xfId="0" applyFont="1" applyFill="1" applyBorder="1" applyAlignment="1" applyProtection="1">
      <alignment horizontal="center" vertical="center" wrapText="1"/>
    </xf>
    <xf numFmtId="0" fontId="12" fillId="9" borderId="3" xfId="0" applyFont="1" applyFill="1" applyBorder="1" applyAlignment="1" applyProtection="1">
      <alignment horizontal="center" vertical="center" wrapText="1"/>
    </xf>
    <xf numFmtId="0" fontId="12" fillId="9" borderId="4" xfId="0" applyFont="1" applyFill="1" applyBorder="1" applyAlignment="1" applyProtection="1">
      <alignment horizontal="center" wrapText="1"/>
    </xf>
    <xf numFmtId="0" fontId="12" fillId="9" borderId="3" xfId="0" applyFont="1" applyFill="1" applyBorder="1" applyAlignment="1" applyProtection="1">
      <alignment horizontal="center" wrapText="1"/>
    </xf>
    <xf numFmtId="165" fontId="5" fillId="0" borderId="4" xfId="1" applyNumberFormat="1" applyFont="1" applyFill="1" applyBorder="1" applyAlignment="1" applyProtection="1">
      <alignment horizontal="center" vertical="center" wrapText="1"/>
      <protection locked="0"/>
    </xf>
    <xf numFmtId="165" fontId="5" fillId="0" borderId="3" xfId="1" applyNumberFormat="1" applyFont="1" applyFill="1" applyBorder="1" applyAlignment="1" applyProtection="1">
      <alignment horizontal="center" vertical="center" wrapText="1"/>
      <protection locked="0"/>
    </xf>
    <xf numFmtId="165" fontId="10" fillId="5" borderId="4" xfId="0" applyNumberFormat="1" applyFont="1" applyFill="1" applyBorder="1" applyAlignment="1" applyProtection="1">
      <alignment horizontal="center" vertical="center" wrapText="1"/>
      <protection locked="0"/>
    </xf>
    <xf numFmtId="165" fontId="10" fillId="5" borderId="3" xfId="0" applyNumberFormat="1" applyFont="1" applyFill="1" applyBorder="1" applyAlignment="1" applyProtection="1">
      <alignment horizontal="center" vertical="center" wrapText="1"/>
      <protection locked="0"/>
    </xf>
    <xf numFmtId="0" fontId="0" fillId="0" borderId="4"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xf>
    <xf numFmtId="0" fontId="14" fillId="8" borderId="4"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protection locked="0"/>
    </xf>
    <xf numFmtId="165" fontId="5" fillId="0" borderId="5" xfId="1" applyNumberFormat="1" applyFont="1" applyFill="1" applyBorder="1" applyAlignment="1" applyProtection="1">
      <alignment horizontal="center" vertical="center"/>
      <protection locked="0"/>
    </xf>
    <xf numFmtId="9" fontId="5" fillId="5" borderId="5" xfId="0" applyNumberFormat="1" applyFont="1" applyFill="1" applyBorder="1" applyAlignment="1" applyProtection="1">
      <alignment horizontal="center" vertical="center" wrapText="1"/>
      <protection locked="0"/>
    </xf>
    <xf numFmtId="0" fontId="5" fillId="0" borderId="4" xfId="0" applyFont="1" applyBorder="1" applyAlignment="1" applyProtection="1">
      <alignment horizontal="center"/>
    </xf>
    <xf numFmtId="0" fontId="5" fillId="0" borderId="3" xfId="0" applyFont="1" applyBorder="1" applyAlignment="1" applyProtection="1">
      <alignment horizont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xf>
    <xf numFmtId="0" fontId="5" fillId="0" borderId="4" xfId="0" applyFont="1" applyBorder="1" applyAlignment="1" applyProtection="1">
      <alignment horizontal="center" wrapText="1"/>
    </xf>
    <xf numFmtId="0" fontId="5" fillId="0" borderId="3" xfId="0" applyFont="1" applyBorder="1" applyAlignment="1" applyProtection="1">
      <alignment horizontal="center" wrapText="1"/>
    </xf>
    <xf numFmtId="0" fontId="0" fillId="0" borderId="4" xfId="0" applyFont="1" applyBorder="1" applyAlignment="1" applyProtection="1">
      <alignment horizontal="center" wrapText="1"/>
    </xf>
    <xf numFmtId="165" fontId="5" fillId="6" borderId="5" xfId="0" applyNumberFormat="1" applyFont="1" applyFill="1" applyBorder="1" applyAlignment="1" applyProtection="1">
      <alignment horizontal="center" vertical="center" wrapText="1"/>
    </xf>
    <xf numFmtId="0" fontId="5" fillId="4" borderId="5" xfId="0" applyFont="1" applyFill="1" applyBorder="1" applyAlignment="1" applyProtection="1">
      <alignment horizontal="center" vertical="center"/>
    </xf>
    <xf numFmtId="0" fontId="5" fillId="6" borderId="5" xfId="0"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0" fillId="0" borderId="5" xfId="0" applyBorder="1" applyAlignment="1">
      <alignment horizontal="center" wrapText="1"/>
    </xf>
    <xf numFmtId="0" fontId="0" fillId="0" borderId="1" xfId="0" applyBorder="1" applyAlignment="1">
      <alignment horizontal="center" wrapText="1"/>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0" fillId="0" borderId="3" xfId="0" applyFont="1" applyBorder="1" applyAlignment="1" applyProtection="1">
      <alignment horizontal="center" wrapText="1"/>
    </xf>
    <xf numFmtId="0" fontId="0" fillId="5" borderId="4"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wrapText="1"/>
    </xf>
    <xf numFmtId="0" fontId="0" fillId="5" borderId="3" xfId="0" applyFill="1" applyBorder="1" applyAlignment="1">
      <alignment horizontal="center" wrapText="1"/>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wrapText="1"/>
    </xf>
    <xf numFmtId="0" fontId="0" fillId="0" borderId="3" xfId="0" applyFont="1" applyBorder="1" applyAlignment="1">
      <alignment horizontal="center" wrapText="1"/>
    </xf>
    <xf numFmtId="0" fontId="0" fillId="0" borderId="3" xfId="0" applyFont="1" applyBorder="1" applyAlignment="1">
      <alignment horizontal="center"/>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Border="1" applyAlignment="1">
      <alignment horizontal="center" vertical="center"/>
    </xf>
    <xf numFmtId="0" fontId="5" fillId="5" borderId="4"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0" fillId="10" borderId="4" xfId="0" applyFill="1" applyBorder="1" applyAlignment="1" applyProtection="1">
      <alignment horizontal="center"/>
      <protection locked="0"/>
    </xf>
    <xf numFmtId="0" fontId="0" fillId="10" borderId="3" xfId="0" applyFill="1" applyBorder="1" applyAlignment="1" applyProtection="1">
      <alignment horizontal="center"/>
      <protection locked="0"/>
    </xf>
    <xf numFmtId="49" fontId="0" fillId="8" borderId="4" xfId="0" applyNumberFormat="1" applyFill="1" applyBorder="1" applyAlignment="1" applyProtection="1">
      <alignment horizontal="center" wrapText="1"/>
      <protection locked="0"/>
    </xf>
    <xf numFmtId="49" fontId="0" fillId="8" borderId="3" xfId="0" applyNumberFormat="1" applyFill="1" applyBorder="1" applyAlignment="1" applyProtection="1">
      <alignment horizontal="center" wrapText="1"/>
      <protection locked="0"/>
    </xf>
    <xf numFmtId="49" fontId="0" fillId="8" borderId="4" xfId="0" applyNumberFormat="1" applyFill="1" applyBorder="1" applyAlignment="1" applyProtection="1">
      <alignment horizontal="center" vertical="center" wrapText="1"/>
      <protection locked="0"/>
    </xf>
    <xf numFmtId="49" fontId="0" fillId="8" borderId="3" xfId="0" applyNumberForma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10" borderId="4" xfId="0" applyFill="1" applyBorder="1" applyAlignment="1">
      <alignment horizontal="center" vertical="center"/>
    </xf>
    <xf numFmtId="0" fontId="0" fillId="10" borderId="3" xfId="0" applyFill="1" applyBorder="1" applyAlignment="1">
      <alignment horizontal="center" vertical="center"/>
    </xf>
    <xf numFmtId="0" fontId="0" fillId="10" borderId="5" xfId="0" applyFill="1" applyBorder="1" applyAlignment="1">
      <alignment horizontal="center" vertical="center"/>
    </xf>
    <xf numFmtId="0" fontId="0" fillId="8" borderId="5" xfId="0" applyFill="1" applyBorder="1" applyAlignment="1" applyProtection="1">
      <alignment horizontal="center" vertical="center"/>
      <protection locked="0"/>
    </xf>
  </cellXfs>
  <cellStyles count="2">
    <cellStyle name="Excel Built-in Normal" xfId="1"/>
    <cellStyle name="Normalny" xfId="0" builtinId="0"/>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121920</xdr:rowOff>
    </xdr:from>
    <xdr:to>
      <xdr:col>9</xdr:col>
      <xdr:colOff>746760</xdr:colOff>
      <xdr:row>0</xdr:row>
      <xdr:rowOff>1522096</xdr:rowOff>
    </xdr:to>
    <xdr:grpSp>
      <xdr:nvGrpSpPr>
        <xdr:cNvPr id="2" name="Grupa 1"/>
        <xdr:cNvGrpSpPr/>
      </xdr:nvGrpSpPr>
      <xdr:grpSpPr>
        <a:xfrm>
          <a:off x="314325" y="121920"/>
          <a:ext cx="11249025" cy="1400176"/>
          <a:chOff x="379094" y="7620"/>
          <a:chExt cx="7941946" cy="1400176"/>
        </a:xfrm>
      </xdr:grpSpPr>
      <xdr:pic>
        <xdr:nvPicPr>
          <xdr:cNvPr id="10" name="Obraz 9"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11" name="Obraz 10"/>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12" name="Obraz 11"/>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13" name="Obraz 12"/>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14" name="Obraz 13"/>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121920</xdr:rowOff>
    </xdr:from>
    <xdr:to>
      <xdr:col>9</xdr:col>
      <xdr:colOff>746760</xdr:colOff>
      <xdr:row>0</xdr:row>
      <xdr:rowOff>1522096</xdr:rowOff>
    </xdr:to>
    <xdr:grpSp>
      <xdr:nvGrpSpPr>
        <xdr:cNvPr id="2" name="Grupa 1"/>
        <xdr:cNvGrpSpPr/>
      </xdr:nvGrpSpPr>
      <xdr:grpSpPr>
        <a:xfrm>
          <a:off x="314325" y="121920"/>
          <a:ext cx="10557510"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121920</xdr:rowOff>
    </xdr:from>
    <xdr:to>
      <xdr:col>9</xdr:col>
      <xdr:colOff>746760</xdr:colOff>
      <xdr:row>0</xdr:row>
      <xdr:rowOff>1522096</xdr:rowOff>
    </xdr:to>
    <xdr:grpSp>
      <xdr:nvGrpSpPr>
        <xdr:cNvPr id="2" name="Grupa 1"/>
        <xdr:cNvGrpSpPr/>
      </xdr:nvGrpSpPr>
      <xdr:grpSpPr>
        <a:xfrm>
          <a:off x="317500" y="121920"/>
          <a:ext cx="11343323"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188594</xdr:colOff>
      <xdr:row>0</xdr:row>
      <xdr:rowOff>121920</xdr:rowOff>
    </xdr:from>
    <xdr:to>
      <xdr:col>10</xdr:col>
      <xdr:colOff>746760</xdr:colOff>
      <xdr:row>0</xdr:row>
      <xdr:rowOff>1522096</xdr:rowOff>
    </xdr:to>
    <xdr:grpSp>
      <xdr:nvGrpSpPr>
        <xdr:cNvPr id="2" name="Grupa 1"/>
        <xdr:cNvGrpSpPr/>
      </xdr:nvGrpSpPr>
      <xdr:grpSpPr>
        <a:xfrm>
          <a:off x="314325" y="121920"/>
          <a:ext cx="9709785"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121920</xdr:rowOff>
    </xdr:from>
    <xdr:to>
      <xdr:col>9</xdr:col>
      <xdr:colOff>746760</xdr:colOff>
      <xdr:row>0</xdr:row>
      <xdr:rowOff>1522096</xdr:rowOff>
    </xdr:to>
    <xdr:grpSp>
      <xdr:nvGrpSpPr>
        <xdr:cNvPr id="2" name="Grupa 1"/>
        <xdr:cNvGrpSpPr/>
      </xdr:nvGrpSpPr>
      <xdr:grpSpPr>
        <a:xfrm>
          <a:off x="502919" y="0"/>
          <a:ext cx="12159616" cy="0"/>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121920</xdr:rowOff>
    </xdr:from>
    <xdr:to>
      <xdr:col>9</xdr:col>
      <xdr:colOff>746760</xdr:colOff>
      <xdr:row>0</xdr:row>
      <xdr:rowOff>1522096</xdr:rowOff>
    </xdr:to>
    <xdr:grpSp>
      <xdr:nvGrpSpPr>
        <xdr:cNvPr id="2" name="Grupa 1"/>
        <xdr:cNvGrpSpPr/>
      </xdr:nvGrpSpPr>
      <xdr:grpSpPr>
        <a:xfrm>
          <a:off x="314325" y="121920"/>
          <a:ext cx="10938510"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121920</xdr:rowOff>
    </xdr:from>
    <xdr:to>
      <xdr:col>9</xdr:col>
      <xdr:colOff>746760</xdr:colOff>
      <xdr:row>0</xdr:row>
      <xdr:rowOff>1522096</xdr:rowOff>
    </xdr:to>
    <xdr:grpSp>
      <xdr:nvGrpSpPr>
        <xdr:cNvPr id="2" name="Grupa 1"/>
        <xdr:cNvGrpSpPr/>
      </xdr:nvGrpSpPr>
      <xdr:grpSpPr>
        <a:xfrm>
          <a:off x="314325" y="121920"/>
          <a:ext cx="10205085" cy="130492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121920</xdr:rowOff>
    </xdr:from>
    <xdr:to>
      <xdr:col>9</xdr:col>
      <xdr:colOff>746760</xdr:colOff>
      <xdr:row>0</xdr:row>
      <xdr:rowOff>1522096</xdr:rowOff>
    </xdr:to>
    <xdr:grpSp>
      <xdr:nvGrpSpPr>
        <xdr:cNvPr id="2" name="Grupa 1"/>
        <xdr:cNvGrpSpPr/>
      </xdr:nvGrpSpPr>
      <xdr:grpSpPr>
        <a:xfrm>
          <a:off x="314325" y="121920"/>
          <a:ext cx="10490835"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121920</xdr:rowOff>
    </xdr:from>
    <xdr:to>
      <xdr:col>9</xdr:col>
      <xdr:colOff>746760</xdr:colOff>
      <xdr:row>0</xdr:row>
      <xdr:rowOff>1522096</xdr:rowOff>
    </xdr:to>
    <xdr:grpSp>
      <xdr:nvGrpSpPr>
        <xdr:cNvPr id="2" name="Grupa 1"/>
        <xdr:cNvGrpSpPr/>
      </xdr:nvGrpSpPr>
      <xdr:grpSpPr>
        <a:xfrm>
          <a:off x="314325" y="121920"/>
          <a:ext cx="13367385"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121920</xdr:rowOff>
    </xdr:from>
    <xdr:to>
      <xdr:col>9</xdr:col>
      <xdr:colOff>746760</xdr:colOff>
      <xdr:row>0</xdr:row>
      <xdr:rowOff>1522096</xdr:rowOff>
    </xdr:to>
    <xdr:grpSp>
      <xdr:nvGrpSpPr>
        <xdr:cNvPr id="2" name="Grupa 1"/>
        <xdr:cNvGrpSpPr/>
      </xdr:nvGrpSpPr>
      <xdr:grpSpPr>
        <a:xfrm>
          <a:off x="314325" y="121920"/>
          <a:ext cx="12748260" cy="1400176"/>
          <a:chOff x="379094" y="7620"/>
          <a:chExt cx="7941946" cy="1400176"/>
        </a:xfrm>
      </xdr:grpSpPr>
      <xdr:pic>
        <xdr:nvPicPr>
          <xdr:cNvPr id="3" name="Obraz 2" descr="C:\Users\ANOWAK~1.CEN\AppData\Local\Temp\Rar$DIa6912.15503\FNPlogoKOLORpl.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379094" y="666750"/>
            <a:ext cx="3074670" cy="733426"/>
          </a:xfrm>
          <a:prstGeom prst="rect">
            <a:avLst/>
          </a:prstGeom>
          <a:noFill/>
          <a:ln>
            <a:noFill/>
          </a:ln>
        </xdr:spPr>
      </xdr:pic>
      <xdr:pic>
        <xdr:nvPicPr>
          <xdr:cNvPr id="4" name="Obraz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65545" y="756286"/>
            <a:ext cx="2055495" cy="600075"/>
          </a:xfrm>
          <a:prstGeom prst="rect">
            <a:avLst/>
          </a:prstGeom>
          <a:noFill/>
        </xdr:spPr>
      </xdr:pic>
      <xdr:pic>
        <xdr:nvPicPr>
          <xdr:cNvPr id="5" name="Obraz 4"/>
          <xdr:cNvPicPr>
            <a:picLocks noChangeAspect="1"/>
          </xdr:cNvPicPr>
        </xdr:nvPicPr>
        <xdr:blipFill>
          <a:blip xmlns:r="http://schemas.openxmlformats.org/officeDocument/2006/relationships" r:embed="rId4"/>
          <a:stretch>
            <a:fillRect/>
          </a:stretch>
        </xdr:blipFill>
        <xdr:spPr>
          <a:xfrm>
            <a:off x="4688205" y="7620"/>
            <a:ext cx="2070735" cy="781049"/>
          </a:xfrm>
          <a:prstGeom prst="rect">
            <a:avLst/>
          </a:prstGeom>
        </xdr:spPr>
      </xdr:pic>
      <xdr:pic>
        <xdr:nvPicPr>
          <xdr:cNvPr id="6" name="Obraz 5"/>
          <xdr:cNvPicPr>
            <a:picLocks noChangeAspect="1"/>
          </xdr:cNvPicPr>
        </xdr:nvPicPr>
        <xdr:blipFill>
          <a:blip xmlns:r="http://schemas.openxmlformats.org/officeDocument/2006/relationships" r:embed="rId5"/>
          <a:stretch>
            <a:fillRect/>
          </a:stretch>
        </xdr:blipFill>
        <xdr:spPr>
          <a:xfrm>
            <a:off x="2847975" y="38100"/>
            <a:ext cx="1857375" cy="733425"/>
          </a:xfrm>
          <a:prstGeom prst="rect">
            <a:avLst/>
          </a:prstGeom>
        </xdr:spPr>
      </xdr:pic>
      <xdr:pic>
        <xdr:nvPicPr>
          <xdr:cNvPr id="7" name="Obraz 6"/>
          <xdr:cNvPicPr>
            <a:picLocks noChangeAspect="1"/>
          </xdr:cNvPicPr>
        </xdr:nvPicPr>
        <xdr:blipFill>
          <a:blip xmlns:r="http://schemas.openxmlformats.org/officeDocument/2006/relationships" r:embed="rId6"/>
          <a:stretch>
            <a:fillRect/>
          </a:stretch>
        </xdr:blipFill>
        <xdr:spPr>
          <a:xfrm>
            <a:off x="3632836" y="769620"/>
            <a:ext cx="2055494" cy="638176"/>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P136"/>
  <sheetViews>
    <sheetView workbookViewId="0">
      <selection activeCell="E5" sqref="E5"/>
    </sheetView>
  </sheetViews>
  <sheetFormatPr defaultColWidth="8.85546875" defaultRowHeight="12.75" x14ac:dyDescent="0.2"/>
  <cols>
    <col min="1" max="1" width="4.7109375" style="3" customWidth="1"/>
    <col min="2" max="2" width="53.28515625" style="11" customWidth="1"/>
    <col min="3" max="3" width="46.85546875" style="3" customWidth="1"/>
    <col min="4" max="4" width="15.140625" style="11" customWidth="1"/>
    <col min="5" max="5" width="12.42578125" style="11" customWidth="1"/>
    <col min="6" max="6" width="13" style="3" customWidth="1"/>
    <col min="7" max="7" width="11" style="3" customWidth="1"/>
    <col min="8" max="8" width="17" style="3" customWidth="1"/>
    <col min="9" max="9" width="1.5703125" style="3" hidden="1" customWidth="1"/>
    <col min="10" max="10" width="3.85546875" style="3" hidden="1" customWidth="1"/>
    <col min="11" max="11" width="8.85546875" style="3"/>
    <col min="12" max="12" width="14.5703125" style="3" customWidth="1"/>
    <col min="13" max="16384" width="8.85546875" style="3"/>
  </cols>
  <sheetData>
    <row r="1" spans="1:16" ht="124.5" customHeight="1" x14ac:dyDescent="0.2">
      <c r="A1" s="12" t="s">
        <v>11</v>
      </c>
      <c r="B1" s="91"/>
      <c r="C1" s="91"/>
      <c r="D1" s="91"/>
      <c r="E1" s="91"/>
      <c r="F1" s="91"/>
      <c r="G1" s="91"/>
      <c r="H1" s="91"/>
      <c r="I1" s="91"/>
      <c r="J1" s="91"/>
    </row>
    <row r="2" spans="1:16" ht="45.75" customHeight="1" x14ac:dyDescent="0.2">
      <c r="A2" s="92" t="s">
        <v>458</v>
      </c>
      <c r="B2" s="92"/>
      <c r="C2" s="92"/>
      <c r="D2" s="92"/>
      <c r="E2" s="92"/>
      <c r="F2" s="92"/>
      <c r="G2" s="92"/>
      <c r="H2" s="92"/>
      <c r="I2" s="92"/>
      <c r="J2" s="92"/>
      <c r="K2" s="22"/>
      <c r="L2" s="22"/>
    </row>
    <row r="3" spans="1:16" ht="5.25" hidden="1" customHeight="1" x14ac:dyDescent="0.2">
      <c r="A3" s="92"/>
      <c r="B3" s="92"/>
      <c r="C3" s="92"/>
      <c r="D3" s="92"/>
      <c r="E3" s="92"/>
      <c r="F3" s="92"/>
      <c r="G3" s="92"/>
      <c r="H3" s="92"/>
      <c r="I3" s="92"/>
      <c r="J3" s="92"/>
      <c r="K3" s="22"/>
      <c r="L3" s="22"/>
    </row>
    <row r="4" spans="1:16" x14ac:dyDescent="0.2">
      <c r="A4" s="90" t="s">
        <v>255</v>
      </c>
      <c r="B4" s="90"/>
      <c r="C4" s="90"/>
      <c r="D4" s="90"/>
      <c r="E4" s="90"/>
      <c r="F4" s="90"/>
      <c r="G4" s="90"/>
      <c r="H4" s="90"/>
      <c r="I4" s="21"/>
      <c r="J4" s="21"/>
      <c r="K4" s="22"/>
      <c r="L4" s="22"/>
    </row>
    <row r="5" spans="1:16" ht="204" x14ac:dyDescent="0.2">
      <c r="A5" s="4" t="s">
        <v>0</v>
      </c>
      <c r="B5" s="4" t="s">
        <v>661</v>
      </c>
      <c r="C5" s="4" t="s">
        <v>884</v>
      </c>
      <c r="D5" s="4" t="s">
        <v>6</v>
      </c>
      <c r="E5" s="4" t="s">
        <v>7</v>
      </c>
      <c r="F5" s="4" t="s">
        <v>2</v>
      </c>
      <c r="G5" s="4" t="s">
        <v>1</v>
      </c>
      <c r="H5" s="4" t="s">
        <v>3</v>
      </c>
      <c r="I5" s="4" t="s">
        <v>8</v>
      </c>
      <c r="J5" s="4" t="s">
        <v>4</v>
      </c>
      <c r="K5" s="4" t="s">
        <v>8</v>
      </c>
      <c r="L5" s="4" t="s">
        <v>4</v>
      </c>
    </row>
    <row r="6" spans="1:16" ht="24" customHeight="1" x14ac:dyDescent="0.2">
      <c r="A6" s="1">
        <v>1</v>
      </c>
      <c r="B6" s="1">
        <v>2</v>
      </c>
      <c r="C6" s="1">
        <v>3</v>
      </c>
      <c r="D6" s="1">
        <v>4</v>
      </c>
      <c r="E6" s="1">
        <v>5</v>
      </c>
      <c r="F6" s="1">
        <v>6</v>
      </c>
      <c r="G6" s="1">
        <v>7</v>
      </c>
      <c r="H6" s="1" t="s">
        <v>12</v>
      </c>
      <c r="I6" s="1" t="s">
        <v>10</v>
      </c>
      <c r="J6" s="1" t="s">
        <v>9</v>
      </c>
      <c r="K6" s="1" t="s">
        <v>10</v>
      </c>
      <c r="L6" s="1" t="s">
        <v>9</v>
      </c>
    </row>
    <row r="7" spans="1:16" ht="42.75" customHeight="1" x14ac:dyDescent="0.2">
      <c r="A7" s="80">
        <v>1</v>
      </c>
      <c r="B7" s="76" t="s">
        <v>753</v>
      </c>
      <c r="C7" s="74" t="s">
        <v>850</v>
      </c>
      <c r="D7" s="84" t="s">
        <v>47</v>
      </c>
      <c r="E7" s="84">
        <v>1</v>
      </c>
      <c r="F7" s="34"/>
      <c r="G7" s="36"/>
      <c r="H7" s="72">
        <f t="shared" ref="H7" si="0">F7+F7*G7</f>
        <v>0</v>
      </c>
      <c r="I7" s="72">
        <f>E7*F7</f>
        <v>0</v>
      </c>
      <c r="J7" s="72">
        <f>H7*E7</f>
        <v>0</v>
      </c>
      <c r="K7" s="72">
        <f t="shared" ref="K7:L7" si="1">I7+I7*J7</f>
        <v>0</v>
      </c>
      <c r="L7" s="72">
        <f t="shared" si="1"/>
        <v>0</v>
      </c>
    </row>
    <row r="8" spans="1:16" ht="28.9" customHeight="1" x14ac:dyDescent="0.2">
      <c r="A8" s="81"/>
      <c r="B8" s="77"/>
      <c r="C8" s="75"/>
      <c r="D8" s="85"/>
      <c r="E8" s="85"/>
      <c r="F8" s="35"/>
      <c r="G8" s="33"/>
      <c r="H8" s="73"/>
      <c r="I8" s="73"/>
      <c r="J8" s="73"/>
      <c r="K8" s="73"/>
      <c r="L8" s="73"/>
    </row>
    <row r="9" spans="1:16" ht="15" x14ac:dyDescent="0.2">
      <c r="A9" s="80">
        <v>2</v>
      </c>
      <c r="B9" s="76" t="s">
        <v>754</v>
      </c>
      <c r="C9" s="74" t="s">
        <v>851</v>
      </c>
      <c r="D9" s="84" t="s">
        <v>48</v>
      </c>
      <c r="E9" s="84">
        <v>1</v>
      </c>
      <c r="F9" s="34"/>
      <c r="G9" s="36"/>
      <c r="H9" s="72">
        <f t="shared" ref="H9" si="2">F9+F9*G9</f>
        <v>0</v>
      </c>
      <c r="I9" s="72">
        <f t="shared" ref="I9" si="3">E9*F9</f>
        <v>0</v>
      </c>
      <c r="J9" s="72">
        <f t="shared" ref="J9" si="4">H9*E9</f>
        <v>0</v>
      </c>
      <c r="K9" s="72">
        <f t="shared" ref="K9:L9" si="5">I9+I9*J9</f>
        <v>0</v>
      </c>
      <c r="L9" s="72">
        <f t="shared" si="5"/>
        <v>0</v>
      </c>
    </row>
    <row r="10" spans="1:16" ht="28.9" customHeight="1" x14ac:dyDescent="0.2">
      <c r="A10" s="81"/>
      <c r="B10" s="77"/>
      <c r="C10" s="75"/>
      <c r="D10" s="85"/>
      <c r="E10" s="85"/>
      <c r="F10" s="35"/>
      <c r="G10" s="33"/>
      <c r="H10" s="73"/>
      <c r="I10" s="73"/>
      <c r="J10" s="73"/>
      <c r="K10" s="73"/>
      <c r="L10" s="73"/>
    </row>
    <row r="11" spans="1:16" ht="15" x14ac:dyDescent="0.2">
      <c r="A11" s="80">
        <v>3</v>
      </c>
      <c r="B11" s="76" t="s">
        <v>755</v>
      </c>
      <c r="C11" s="74" t="s">
        <v>852</v>
      </c>
      <c r="D11" s="84" t="s">
        <v>53</v>
      </c>
      <c r="E11" s="84">
        <v>1</v>
      </c>
      <c r="F11" s="34"/>
      <c r="G11" s="36"/>
      <c r="H11" s="72">
        <f t="shared" ref="H11" si="6">F11+F11*G11</f>
        <v>0</v>
      </c>
      <c r="I11" s="72">
        <f t="shared" ref="I11" si="7">E11*F11</f>
        <v>0</v>
      </c>
      <c r="J11" s="72">
        <f t="shared" ref="J11" si="8">H11*E11</f>
        <v>0</v>
      </c>
      <c r="K11" s="72">
        <f t="shared" ref="K11:L11" si="9">I11+I11*J11</f>
        <v>0</v>
      </c>
      <c r="L11" s="72">
        <f t="shared" si="9"/>
        <v>0</v>
      </c>
    </row>
    <row r="12" spans="1:16" ht="55.9" customHeight="1" x14ac:dyDescent="0.2">
      <c r="A12" s="81"/>
      <c r="B12" s="77"/>
      <c r="C12" s="75"/>
      <c r="D12" s="85"/>
      <c r="E12" s="85"/>
      <c r="F12" s="35"/>
      <c r="G12" s="33"/>
      <c r="H12" s="73"/>
      <c r="I12" s="73"/>
      <c r="J12" s="73"/>
      <c r="K12" s="73"/>
      <c r="L12" s="73"/>
      <c r="P12" s="70"/>
    </row>
    <row r="13" spans="1:16" ht="15" x14ac:dyDescent="0.2">
      <c r="A13" s="80">
        <v>4</v>
      </c>
      <c r="B13" s="76" t="s">
        <v>756</v>
      </c>
      <c r="C13" s="74" t="s">
        <v>853</v>
      </c>
      <c r="D13" s="82" t="s">
        <v>70</v>
      </c>
      <c r="E13" s="84">
        <v>1</v>
      </c>
      <c r="F13" s="34"/>
      <c r="G13" s="36"/>
      <c r="H13" s="72">
        <f t="shared" ref="H13" si="10">F13+F13*G13</f>
        <v>0</v>
      </c>
      <c r="I13" s="72">
        <f t="shared" ref="I13" si="11">E13*F13</f>
        <v>0</v>
      </c>
      <c r="J13" s="72">
        <f t="shared" ref="J13" si="12">H13*E13</f>
        <v>0</v>
      </c>
      <c r="K13" s="72">
        <f t="shared" ref="K13:L13" si="13">I13+I13*J13</f>
        <v>0</v>
      </c>
      <c r="L13" s="72">
        <f t="shared" si="13"/>
        <v>0</v>
      </c>
      <c r="P13" s="71"/>
    </row>
    <row r="14" spans="1:16" ht="58.5" customHeight="1" x14ac:dyDescent="0.2">
      <c r="A14" s="81">
        <v>4</v>
      </c>
      <c r="B14" s="77"/>
      <c r="C14" s="75"/>
      <c r="D14" s="83"/>
      <c r="E14" s="85"/>
      <c r="F14" s="35"/>
      <c r="G14" s="33"/>
      <c r="H14" s="73"/>
      <c r="I14" s="73"/>
      <c r="J14" s="73"/>
      <c r="K14" s="73"/>
      <c r="L14" s="73"/>
    </row>
    <row r="15" spans="1:16" ht="15" x14ac:dyDescent="0.2">
      <c r="A15" s="80">
        <v>5</v>
      </c>
      <c r="B15" s="76" t="s">
        <v>757</v>
      </c>
      <c r="C15" s="74" t="s">
        <v>809</v>
      </c>
      <c r="D15" s="82" t="s">
        <v>48</v>
      </c>
      <c r="E15" s="84">
        <v>1</v>
      </c>
      <c r="F15" s="34"/>
      <c r="G15" s="36"/>
      <c r="H15" s="72">
        <f t="shared" ref="H15" si="14">F15+F15*G15</f>
        <v>0</v>
      </c>
      <c r="I15" s="72">
        <f t="shared" ref="I15" si="15">E15*F15</f>
        <v>0</v>
      </c>
      <c r="J15" s="72">
        <f t="shared" ref="J15" si="16">H15*E15</f>
        <v>0</v>
      </c>
      <c r="K15" s="72">
        <f t="shared" ref="K15:L15" si="17">I15+I15*J15</f>
        <v>0</v>
      </c>
      <c r="L15" s="72">
        <f t="shared" si="17"/>
        <v>0</v>
      </c>
    </row>
    <row r="16" spans="1:16" ht="85.5" customHeight="1" x14ac:dyDescent="0.2">
      <c r="A16" s="81">
        <v>5</v>
      </c>
      <c r="B16" s="77"/>
      <c r="C16" s="75"/>
      <c r="D16" s="83"/>
      <c r="E16" s="85"/>
      <c r="F16" s="35"/>
      <c r="G16" s="33"/>
      <c r="H16" s="73"/>
      <c r="I16" s="73"/>
      <c r="J16" s="73"/>
      <c r="K16" s="73"/>
      <c r="L16" s="73"/>
    </row>
    <row r="17" spans="1:12" customFormat="1" ht="15" x14ac:dyDescent="0.25">
      <c r="A17" s="80">
        <v>6</v>
      </c>
      <c r="B17" s="76" t="s">
        <v>758</v>
      </c>
      <c r="C17" s="74" t="s">
        <v>854</v>
      </c>
      <c r="D17" s="82" t="s">
        <v>47</v>
      </c>
      <c r="E17" s="84">
        <v>1</v>
      </c>
      <c r="F17" s="34"/>
      <c r="G17" s="36"/>
      <c r="H17" s="72">
        <f t="shared" ref="H17" si="18">F17+F17*G17</f>
        <v>0</v>
      </c>
      <c r="I17" s="72">
        <f t="shared" ref="I17" si="19">E17*F17</f>
        <v>0</v>
      </c>
      <c r="J17" s="72">
        <f t="shared" ref="J17" si="20">H17*E17</f>
        <v>0</v>
      </c>
      <c r="K17" s="72">
        <f t="shared" ref="K17:L17" si="21">I17+I17*J17</f>
        <v>0</v>
      </c>
      <c r="L17" s="72">
        <f t="shared" si="21"/>
        <v>0</v>
      </c>
    </row>
    <row r="18" spans="1:12" customFormat="1" ht="29.45" customHeight="1" x14ac:dyDescent="0.25">
      <c r="A18" s="81">
        <f>A17+1</f>
        <v>7</v>
      </c>
      <c r="B18" s="77"/>
      <c r="C18" s="75"/>
      <c r="D18" s="83"/>
      <c r="E18" s="85"/>
      <c r="F18" s="35"/>
      <c r="G18" s="33"/>
      <c r="H18" s="73"/>
      <c r="I18" s="73"/>
      <c r="J18" s="73"/>
      <c r="K18" s="73"/>
      <c r="L18" s="73"/>
    </row>
    <row r="19" spans="1:12" customFormat="1" ht="15" x14ac:dyDescent="0.25">
      <c r="A19" s="80">
        <v>7</v>
      </c>
      <c r="B19" s="76" t="s">
        <v>759</v>
      </c>
      <c r="C19" s="74" t="s">
        <v>810</v>
      </c>
      <c r="D19" s="82" t="s">
        <v>48</v>
      </c>
      <c r="E19" s="84">
        <v>1</v>
      </c>
      <c r="F19" s="34"/>
      <c r="G19" s="36"/>
      <c r="H19" s="72">
        <f t="shared" ref="H19" si="22">F19+F19*G19</f>
        <v>0</v>
      </c>
      <c r="I19" s="72">
        <f t="shared" ref="I19" si="23">E19*F19</f>
        <v>0</v>
      </c>
      <c r="J19" s="72">
        <f t="shared" ref="J19" si="24">H19*E19</f>
        <v>0</v>
      </c>
      <c r="K19" s="72">
        <f t="shared" ref="K19:L19" si="25">I19+I19*J19</f>
        <v>0</v>
      </c>
      <c r="L19" s="72">
        <f t="shared" si="25"/>
        <v>0</v>
      </c>
    </row>
    <row r="20" spans="1:12" customFormat="1" ht="57.75" customHeight="1" x14ac:dyDescent="0.25">
      <c r="A20" s="81">
        <f>A19+1</f>
        <v>8</v>
      </c>
      <c r="B20" s="77"/>
      <c r="C20" s="75"/>
      <c r="D20" s="83"/>
      <c r="E20" s="85"/>
      <c r="F20" s="35"/>
      <c r="G20" s="33"/>
      <c r="H20" s="73"/>
      <c r="I20" s="73"/>
      <c r="J20" s="73"/>
      <c r="K20" s="73"/>
      <c r="L20" s="73"/>
    </row>
    <row r="21" spans="1:12" customFormat="1" ht="15" x14ac:dyDescent="0.25">
      <c r="A21" s="80">
        <v>8</v>
      </c>
      <c r="B21" s="76" t="s">
        <v>760</v>
      </c>
      <c r="C21" s="74" t="s">
        <v>811</v>
      </c>
      <c r="D21" s="82" t="s">
        <v>48</v>
      </c>
      <c r="E21" s="84">
        <v>1</v>
      </c>
      <c r="F21" s="34"/>
      <c r="G21" s="36"/>
      <c r="H21" s="72">
        <f t="shared" ref="H21" si="26">F21+F21*G21</f>
        <v>0</v>
      </c>
      <c r="I21" s="72">
        <f t="shared" ref="I21" si="27">E21*F21</f>
        <v>0</v>
      </c>
      <c r="J21" s="72">
        <f t="shared" ref="J21" si="28">H21*E21</f>
        <v>0</v>
      </c>
      <c r="K21" s="72">
        <f t="shared" ref="K21:L21" si="29">I21+I21*J21</f>
        <v>0</v>
      </c>
      <c r="L21" s="72">
        <f t="shared" si="29"/>
        <v>0</v>
      </c>
    </row>
    <row r="22" spans="1:12" customFormat="1" ht="42" customHeight="1" x14ac:dyDescent="0.25">
      <c r="A22" s="81">
        <f>A21+1</f>
        <v>9</v>
      </c>
      <c r="B22" s="77"/>
      <c r="C22" s="75"/>
      <c r="D22" s="83"/>
      <c r="E22" s="85"/>
      <c r="F22" s="35"/>
      <c r="G22" s="33"/>
      <c r="H22" s="73"/>
      <c r="I22" s="73"/>
      <c r="J22" s="73"/>
      <c r="K22" s="73"/>
      <c r="L22" s="73"/>
    </row>
    <row r="23" spans="1:12" customFormat="1" ht="15" x14ac:dyDescent="0.25">
      <c r="A23" s="80">
        <v>9</v>
      </c>
      <c r="B23" s="76" t="s">
        <v>761</v>
      </c>
      <c r="C23" s="74" t="s">
        <v>812</v>
      </c>
      <c r="D23" s="82" t="s">
        <v>56</v>
      </c>
      <c r="E23" s="84">
        <v>1</v>
      </c>
      <c r="F23" s="34"/>
      <c r="G23" s="36"/>
      <c r="H23" s="72">
        <f t="shared" ref="H23" si="30">F23+F23*G23</f>
        <v>0</v>
      </c>
      <c r="I23" s="72">
        <f t="shared" ref="I23" si="31">E23*F23</f>
        <v>0</v>
      </c>
      <c r="J23" s="72">
        <f t="shared" ref="J23" si="32">H23*E23</f>
        <v>0</v>
      </c>
      <c r="K23" s="72">
        <f t="shared" ref="K23:L23" si="33">I23+I23*J23</f>
        <v>0</v>
      </c>
      <c r="L23" s="72">
        <f t="shared" si="33"/>
        <v>0</v>
      </c>
    </row>
    <row r="24" spans="1:12" customFormat="1" ht="58.9" customHeight="1" x14ac:dyDescent="0.25">
      <c r="A24" s="81">
        <f>A23+1</f>
        <v>10</v>
      </c>
      <c r="B24" s="77"/>
      <c r="C24" s="71"/>
      <c r="D24" s="83"/>
      <c r="E24" s="85"/>
      <c r="F24" s="35"/>
      <c r="G24" s="33"/>
      <c r="H24" s="73"/>
      <c r="I24" s="73"/>
      <c r="J24" s="73"/>
      <c r="K24" s="73"/>
      <c r="L24" s="73"/>
    </row>
    <row r="25" spans="1:12" customFormat="1" ht="15" x14ac:dyDescent="0.25">
      <c r="A25" s="80">
        <v>10</v>
      </c>
      <c r="B25" s="76" t="s">
        <v>762</v>
      </c>
      <c r="C25" s="74" t="s">
        <v>813</v>
      </c>
      <c r="D25" s="82" t="s">
        <v>48</v>
      </c>
      <c r="E25" s="84">
        <v>1</v>
      </c>
      <c r="F25" s="34"/>
      <c r="G25" s="36"/>
      <c r="H25" s="72">
        <f t="shared" ref="H25" si="34">F25+F25*G25</f>
        <v>0</v>
      </c>
      <c r="I25" s="72">
        <f t="shared" ref="I25" si="35">E25*F25</f>
        <v>0</v>
      </c>
      <c r="J25" s="72">
        <f t="shared" ref="J25" si="36">H25*E25</f>
        <v>0</v>
      </c>
      <c r="K25" s="72">
        <f t="shared" ref="K25:L25" si="37">I25+I25*J25</f>
        <v>0</v>
      </c>
      <c r="L25" s="72">
        <f t="shared" si="37"/>
        <v>0</v>
      </c>
    </row>
    <row r="26" spans="1:12" customFormat="1" ht="102" customHeight="1" x14ac:dyDescent="0.25">
      <c r="A26" s="81">
        <f>A25+1</f>
        <v>11</v>
      </c>
      <c r="B26" s="77"/>
      <c r="C26" s="71"/>
      <c r="D26" s="83"/>
      <c r="E26" s="85"/>
      <c r="F26" s="35"/>
      <c r="G26" s="33"/>
      <c r="H26" s="73"/>
      <c r="I26" s="73"/>
      <c r="J26" s="73"/>
      <c r="K26" s="73"/>
      <c r="L26" s="73"/>
    </row>
    <row r="27" spans="1:12" customFormat="1" ht="15" x14ac:dyDescent="0.25">
      <c r="A27" s="80">
        <v>11</v>
      </c>
      <c r="B27" s="76" t="s">
        <v>763</v>
      </c>
      <c r="C27" s="74" t="s">
        <v>814</v>
      </c>
      <c r="D27" s="82" t="s">
        <v>48</v>
      </c>
      <c r="E27" s="84">
        <v>1</v>
      </c>
      <c r="F27" s="34"/>
      <c r="G27" s="36"/>
      <c r="H27" s="72">
        <f t="shared" ref="H27" si="38">F27+F27*G27</f>
        <v>0</v>
      </c>
      <c r="I27" s="72">
        <f t="shared" ref="I27" si="39">E27*F27</f>
        <v>0</v>
      </c>
      <c r="J27" s="72">
        <f t="shared" ref="J27" si="40">H27*E27</f>
        <v>0</v>
      </c>
      <c r="K27" s="72">
        <f t="shared" ref="K27:L27" si="41">I27+I27*J27</f>
        <v>0</v>
      </c>
      <c r="L27" s="72">
        <f t="shared" si="41"/>
        <v>0</v>
      </c>
    </row>
    <row r="28" spans="1:12" customFormat="1" ht="87" customHeight="1" x14ac:dyDescent="0.25">
      <c r="A28" s="81">
        <f>A27+1</f>
        <v>12</v>
      </c>
      <c r="B28" s="77"/>
      <c r="C28" s="71"/>
      <c r="D28" s="83"/>
      <c r="E28" s="85"/>
      <c r="F28" s="35"/>
      <c r="G28" s="33"/>
      <c r="H28" s="73"/>
      <c r="I28" s="73"/>
      <c r="J28" s="73"/>
      <c r="K28" s="73"/>
      <c r="L28" s="73"/>
    </row>
    <row r="29" spans="1:12" customFormat="1" ht="15" x14ac:dyDescent="0.25">
      <c r="A29" s="80">
        <v>12</v>
      </c>
      <c r="B29" s="76" t="s">
        <v>764</v>
      </c>
      <c r="C29" s="74" t="s">
        <v>815</v>
      </c>
      <c r="D29" s="82" t="s">
        <v>48</v>
      </c>
      <c r="E29" s="84">
        <v>1</v>
      </c>
      <c r="F29" s="34"/>
      <c r="G29" s="36"/>
      <c r="H29" s="72">
        <f t="shared" ref="H29" si="42">F29+F29*G29</f>
        <v>0</v>
      </c>
      <c r="I29" s="72">
        <f t="shared" ref="I29" si="43">E29*F29</f>
        <v>0</v>
      </c>
      <c r="J29" s="72">
        <f t="shared" ref="J29" si="44">H29*E29</f>
        <v>0</v>
      </c>
      <c r="K29" s="72">
        <f t="shared" ref="K29:L29" si="45">I29+I29*J29</f>
        <v>0</v>
      </c>
      <c r="L29" s="72">
        <f t="shared" si="45"/>
        <v>0</v>
      </c>
    </row>
    <row r="30" spans="1:12" customFormat="1" ht="43.15" customHeight="1" x14ac:dyDescent="0.25">
      <c r="A30" s="81">
        <f>A29+1</f>
        <v>13</v>
      </c>
      <c r="B30" s="77"/>
      <c r="C30" s="75"/>
      <c r="D30" s="83"/>
      <c r="E30" s="85"/>
      <c r="F30" s="35"/>
      <c r="G30" s="33"/>
      <c r="H30" s="73"/>
      <c r="I30" s="73"/>
      <c r="J30" s="73"/>
      <c r="K30" s="73"/>
      <c r="L30" s="73"/>
    </row>
    <row r="31" spans="1:12" customFormat="1" ht="15" x14ac:dyDescent="0.25">
      <c r="A31" s="80">
        <v>13</v>
      </c>
      <c r="B31" s="86" t="s">
        <v>765</v>
      </c>
      <c r="C31" s="74" t="s">
        <v>816</v>
      </c>
      <c r="D31" s="82" t="s">
        <v>70</v>
      </c>
      <c r="E31" s="84">
        <v>1</v>
      </c>
      <c r="F31" s="34"/>
      <c r="G31" s="36"/>
      <c r="H31" s="72">
        <f t="shared" ref="H31" si="46">F31+F31*G31</f>
        <v>0</v>
      </c>
      <c r="I31" s="72">
        <f t="shared" ref="I31" si="47">E31*F31</f>
        <v>0</v>
      </c>
      <c r="J31" s="72">
        <f t="shared" ref="J31" si="48">H31*E31</f>
        <v>0</v>
      </c>
      <c r="K31" s="72">
        <f t="shared" ref="K31:L31" si="49">I31+I31*J31</f>
        <v>0</v>
      </c>
      <c r="L31" s="72">
        <f t="shared" si="49"/>
        <v>0</v>
      </c>
    </row>
    <row r="32" spans="1:12" customFormat="1" ht="45" customHeight="1" x14ac:dyDescent="0.25">
      <c r="A32" s="81">
        <f>A31+1</f>
        <v>14</v>
      </c>
      <c r="B32" s="87"/>
      <c r="C32" s="75"/>
      <c r="D32" s="83"/>
      <c r="E32" s="85"/>
      <c r="F32" s="35"/>
      <c r="G32" s="33"/>
      <c r="H32" s="73"/>
      <c r="I32" s="73"/>
      <c r="J32" s="73"/>
      <c r="K32" s="73"/>
      <c r="L32" s="73"/>
    </row>
    <row r="33" spans="1:12" customFormat="1" ht="15" x14ac:dyDescent="0.25">
      <c r="A33" s="80">
        <v>14</v>
      </c>
      <c r="B33" s="76" t="s">
        <v>766</v>
      </c>
      <c r="C33" s="74" t="s">
        <v>849</v>
      </c>
      <c r="D33" s="82" t="s">
        <v>56</v>
      </c>
      <c r="E33" s="84">
        <v>1</v>
      </c>
      <c r="F33" s="34"/>
      <c r="G33" s="36"/>
      <c r="H33" s="72">
        <f t="shared" ref="H33" si="50">F33+F33*G33</f>
        <v>0</v>
      </c>
      <c r="I33" s="72">
        <f t="shared" ref="I33" si="51">E33*F33</f>
        <v>0</v>
      </c>
      <c r="J33" s="72">
        <f t="shared" ref="J33" si="52">H33*E33</f>
        <v>0</v>
      </c>
      <c r="K33" s="72">
        <f t="shared" ref="K33:L33" si="53">I33+I33*J33</f>
        <v>0</v>
      </c>
      <c r="L33" s="72">
        <f t="shared" si="53"/>
        <v>0</v>
      </c>
    </row>
    <row r="34" spans="1:12" customFormat="1" ht="79.5" customHeight="1" x14ac:dyDescent="0.25">
      <c r="A34" s="81">
        <f>A33+1</f>
        <v>15</v>
      </c>
      <c r="B34" s="77"/>
      <c r="C34" s="75"/>
      <c r="D34" s="83"/>
      <c r="E34" s="85"/>
      <c r="F34" s="35"/>
      <c r="G34" s="33"/>
      <c r="H34" s="73"/>
      <c r="I34" s="73"/>
      <c r="J34" s="73"/>
      <c r="K34" s="73"/>
      <c r="L34" s="73"/>
    </row>
    <row r="35" spans="1:12" customFormat="1" ht="15" x14ac:dyDescent="0.25">
      <c r="A35" s="80">
        <v>15</v>
      </c>
      <c r="B35" s="86" t="s">
        <v>767</v>
      </c>
      <c r="C35" s="74" t="s">
        <v>848</v>
      </c>
      <c r="D35" s="82" t="s">
        <v>48</v>
      </c>
      <c r="E35" s="84">
        <v>1</v>
      </c>
      <c r="F35" s="34"/>
      <c r="G35" s="36"/>
      <c r="H35" s="72">
        <f t="shared" ref="H35" si="54">F35+F35*G35</f>
        <v>0</v>
      </c>
      <c r="I35" s="72">
        <f t="shared" ref="I35" si="55">E35*F35</f>
        <v>0</v>
      </c>
      <c r="J35" s="72">
        <f t="shared" ref="J35" si="56">H35*E35</f>
        <v>0</v>
      </c>
      <c r="K35" s="72">
        <f t="shared" ref="K35:L35" si="57">I35+I35*J35</f>
        <v>0</v>
      </c>
      <c r="L35" s="72">
        <f t="shared" si="57"/>
        <v>0</v>
      </c>
    </row>
    <row r="36" spans="1:12" customFormat="1" ht="45.75" customHeight="1" x14ac:dyDescent="0.25">
      <c r="A36" s="81">
        <f>A35+1</f>
        <v>16</v>
      </c>
      <c r="B36" s="87"/>
      <c r="C36" s="75"/>
      <c r="D36" s="83"/>
      <c r="E36" s="85"/>
      <c r="F36" s="35"/>
      <c r="G36" s="33"/>
      <c r="H36" s="73"/>
      <c r="I36" s="73"/>
      <c r="J36" s="73"/>
      <c r="K36" s="73"/>
      <c r="L36" s="73"/>
    </row>
    <row r="37" spans="1:12" customFormat="1" ht="15" x14ac:dyDescent="0.25">
      <c r="A37" s="80">
        <v>16</v>
      </c>
      <c r="B37" s="76" t="s">
        <v>768</v>
      </c>
      <c r="C37" s="74" t="s">
        <v>847</v>
      </c>
      <c r="D37" s="82" t="s">
        <v>24</v>
      </c>
      <c r="E37" s="84">
        <v>1</v>
      </c>
      <c r="F37" s="34"/>
      <c r="G37" s="36"/>
      <c r="H37" s="72">
        <f t="shared" ref="H37" si="58">F37+F37*G37</f>
        <v>0</v>
      </c>
      <c r="I37" s="72">
        <f t="shared" ref="I37" si="59">E37*F37</f>
        <v>0</v>
      </c>
      <c r="J37" s="72">
        <f t="shared" ref="J37" si="60">H37*E37</f>
        <v>0</v>
      </c>
      <c r="K37" s="72">
        <f t="shared" ref="K37:L37" si="61">I37+I37*J37</f>
        <v>0</v>
      </c>
      <c r="L37" s="72">
        <f t="shared" si="61"/>
        <v>0</v>
      </c>
    </row>
    <row r="38" spans="1:12" customFormat="1" ht="45.75" customHeight="1" x14ac:dyDescent="0.25">
      <c r="A38" s="81">
        <f>A37+1</f>
        <v>17</v>
      </c>
      <c r="B38" s="77"/>
      <c r="C38" s="75"/>
      <c r="D38" s="83"/>
      <c r="E38" s="85"/>
      <c r="F38" s="35"/>
      <c r="G38" s="33"/>
      <c r="H38" s="73"/>
      <c r="I38" s="73"/>
      <c r="J38" s="73"/>
      <c r="K38" s="73"/>
      <c r="L38" s="73"/>
    </row>
    <row r="39" spans="1:12" customFormat="1" ht="15" x14ac:dyDescent="0.25">
      <c r="A39" s="80">
        <v>17</v>
      </c>
      <c r="B39" s="76" t="s">
        <v>66</v>
      </c>
      <c r="C39" s="74" t="s">
        <v>817</v>
      </c>
      <c r="D39" s="82" t="s">
        <v>24</v>
      </c>
      <c r="E39" s="84">
        <v>1</v>
      </c>
      <c r="F39" s="34"/>
      <c r="G39" s="36"/>
      <c r="H39" s="72">
        <f t="shared" ref="H39" si="62">F39+F39*G39</f>
        <v>0</v>
      </c>
      <c r="I39" s="72">
        <f t="shared" ref="I39" si="63">E39*F39</f>
        <v>0</v>
      </c>
      <c r="J39" s="72">
        <f t="shared" ref="J39" si="64">H39*E39</f>
        <v>0</v>
      </c>
      <c r="K39" s="72">
        <f t="shared" ref="K39:L39" si="65">I39+I39*J39</f>
        <v>0</v>
      </c>
      <c r="L39" s="72">
        <f t="shared" si="65"/>
        <v>0</v>
      </c>
    </row>
    <row r="40" spans="1:12" customFormat="1" ht="43.15" customHeight="1" x14ac:dyDescent="0.25">
      <c r="A40" s="81">
        <f>A39+1</f>
        <v>18</v>
      </c>
      <c r="B40" s="77"/>
      <c r="C40" s="75"/>
      <c r="D40" s="83"/>
      <c r="E40" s="85"/>
      <c r="F40" s="35"/>
      <c r="G40" s="33"/>
      <c r="H40" s="73"/>
      <c r="I40" s="73"/>
      <c r="J40" s="73"/>
      <c r="K40" s="73"/>
      <c r="L40" s="73"/>
    </row>
    <row r="41" spans="1:12" customFormat="1" ht="15" x14ac:dyDescent="0.25">
      <c r="A41" s="80">
        <v>18</v>
      </c>
      <c r="B41" s="76" t="s">
        <v>769</v>
      </c>
      <c r="C41" s="74" t="s">
        <v>846</v>
      </c>
      <c r="D41" s="82" t="s">
        <v>56</v>
      </c>
      <c r="E41" s="84">
        <v>1</v>
      </c>
      <c r="F41" s="34"/>
      <c r="G41" s="36"/>
      <c r="H41" s="72">
        <f t="shared" ref="H41" si="66">F41+F41*G41</f>
        <v>0</v>
      </c>
      <c r="I41" s="72">
        <f t="shared" ref="I41" si="67">E41*F41</f>
        <v>0</v>
      </c>
      <c r="J41" s="72">
        <f t="shared" ref="J41" si="68">H41*E41</f>
        <v>0</v>
      </c>
      <c r="K41" s="72">
        <f t="shared" ref="K41:L41" si="69">I41+I41*J41</f>
        <v>0</v>
      </c>
      <c r="L41" s="72">
        <f t="shared" si="69"/>
        <v>0</v>
      </c>
    </row>
    <row r="42" spans="1:12" customFormat="1" ht="76.5" customHeight="1" x14ac:dyDescent="0.25">
      <c r="A42" s="81">
        <f>A41+1</f>
        <v>19</v>
      </c>
      <c r="B42" s="77"/>
      <c r="C42" s="75"/>
      <c r="D42" s="83"/>
      <c r="E42" s="85"/>
      <c r="F42" s="35"/>
      <c r="G42" s="33"/>
      <c r="H42" s="73"/>
      <c r="I42" s="73"/>
      <c r="J42" s="73"/>
      <c r="K42" s="73"/>
      <c r="L42" s="73"/>
    </row>
    <row r="43" spans="1:12" customFormat="1" ht="15" x14ac:dyDescent="0.25">
      <c r="A43" s="80">
        <v>19</v>
      </c>
      <c r="B43" s="76" t="s">
        <v>771</v>
      </c>
      <c r="C43" s="74" t="s">
        <v>818</v>
      </c>
      <c r="D43" s="82" t="s">
        <v>56</v>
      </c>
      <c r="E43" s="84">
        <v>1</v>
      </c>
      <c r="F43" s="34"/>
      <c r="G43" s="36"/>
      <c r="H43" s="72">
        <f t="shared" ref="H43" si="70">F43+F43*G43</f>
        <v>0</v>
      </c>
      <c r="I43" s="72">
        <f t="shared" ref="I43" si="71">E43*F43</f>
        <v>0</v>
      </c>
      <c r="J43" s="72">
        <f t="shared" ref="J43" si="72">H43*E43</f>
        <v>0</v>
      </c>
      <c r="K43" s="72">
        <f t="shared" ref="K43:L43" si="73">I43+I43*J43</f>
        <v>0</v>
      </c>
      <c r="L43" s="72">
        <f t="shared" si="73"/>
        <v>0</v>
      </c>
    </row>
    <row r="44" spans="1:12" customFormat="1" ht="40.9" customHeight="1" x14ac:dyDescent="0.25">
      <c r="A44" s="81">
        <f>A43+1</f>
        <v>20</v>
      </c>
      <c r="B44" s="77"/>
      <c r="C44" s="75"/>
      <c r="D44" s="83"/>
      <c r="E44" s="85"/>
      <c r="F44" s="35"/>
      <c r="G44" s="33"/>
      <c r="H44" s="73"/>
      <c r="I44" s="73"/>
      <c r="J44" s="73"/>
      <c r="K44" s="73"/>
      <c r="L44" s="73"/>
    </row>
    <row r="45" spans="1:12" customFormat="1" ht="15" x14ac:dyDescent="0.25">
      <c r="A45" s="80">
        <v>20</v>
      </c>
      <c r="B45" s="76" t="s">
        <v>772</v>
      </c>
      <c r="C45" s="74" t="s">
        <v>819</v>
      </c>
      <c r="D45" s="82" t="s">
        <v>48</v>
      </c>
      <c r="E45" s="84">
        <v>1</v>
      </c>
      <c r="F45" s="34"/>
      <c r="G45" s="36"/>
      <c r="H45" s="72">
        <f t="shared" ref="H45" si="74">F45+F45*G45</f>
        <v>0</v>
      </c>
      <c r="I45" s="72">
        <f t="shared" ref="I45" si="75">E45*F45</f>
        <v>0</v>
      </c>
      <c r="J45" s="72">
        <f t="shared" ref="J45" si="76">H45*E45</f>
        <v>0</v>
      </c>
      <c r="K45" s="72">
        <f t="shared" ref="K45:L45" si="77">I45+I45*J45</f>
        <v>0</v>
      </c>
      <c r="L45" s="72">
        <f t="shared" si="77"/>
        <v>0</v>
      </c>
    </row>
    <row r="46" spans="1:12" customFormat="1" ht="40.9" customHeight="1" x14ac:dyDescent="0.25">
      <c r="A46" s="81">
        <f>A45+1</f>
        <v>21</v>
      </c>
      <c r="B46" s="77"/>
      <c r="C46" s="75"/>
      <c r="D46" s="83"/>
      <c r="E46" s="85"/>
      <c r="F46" s="35"/>
      <c r="G46" s="33"/>
      <c r="H46" s="73"/>
      <c r="I46" s="73"/>
      <c r="J46" s="73"/>
      <c r="K46" s="73"/>
      <c r="L46" s="73"/>
    </row>
    <row r="47" spans="1:12" customFormat="1" ht="15" x14ac:dyDescent="0.25">
      <c r="A47" s="80">
        <v>21</v>
      </c>
      <c r="B47" s="76" t="s">
        <v>773</v>
      </c>
      <c r="C47" s="74" t="s">
        <v>821</v>
      </c>
      <c r="D47" s="82" t="s">
        <v>48</v>
      </c>
      <c r="E47" s="84">
        <v>1</v>
      </c>
      <c r="F47" s="34"/>
      <c r="G47" s="36"/>
      <c r="H47" s="72">
        <f t="shared" ref="H47" si="78">F47+F47*G47</f>
        <v>0</v>
      </c>
      <c r="I47" s="72">
        <f t="shared" ref="I47" si="79">E47*F47</f>
        <v>0</v>
      </c>
      <c r="J47" s="72">
        <f t="shared" ref="J47" si="80">H47*E47</f>
        <v>0</v>
      </c>
      <c r="K47" s="72">
        <f t="shared" ref="K47:L47" si="81">I47+I47*J47</f>
        <v>0</v>
      </c>
      <c r="L47" s="72">
        <f t="shared" si="81"/>
        <v>0</v>
      </c>
    </row>
    <row r="48" spans="1:12" customFormat="1" ht="15" x14ac:dyDescent="0.25">
      <c r="A48" s="81">
        <f>A47+1</f>
        <v>22</v>
      </c>
      <c r="B48" s="77"/>
      <c r="C48" s="75"/>
      <c r="D48" s="83"/>
      <c r="E48" s="85"/>
      <c r="F48" s="35"/>
      <c r="G48" s="33"/>
      <c r="H48" s="73"/>
      <c r="I48" s="73"/>
      <c r="J48" s="73"/>
      <c r="K48" s="73"/>
      <c r="L48" s="73"/>
    </row>
    <row r="49" spans="1:12" customFormat="1" ht="15" x14ac:dyDescent="0.25">
      <c r="A49" s="80">
        <v>22</v>
      </c>
      <c r="B49" s="86" t="s">
        <v>770</v>
      </c>
      <c r="C49" s="74" t="s">
        <v>845</v>
      </c>
      <c r="D49" s="82" t="s">
        <v>56</v>
      </c>
      <c r="E49" s="84">
        <v>1</v>
      </c>
      <c r="F49" s="34"/>
      <c r="G49" s="36"/>
      <c r="H49" s="72">
        <f t="shared" ref="H49" si="82">F49+F49*G49</f>
        <v>0</v>
      </c>
      <c r="I49" s="72">
        <f t="shared" ref="I49" si="83">E49*F49</f>
        <v>0</v>
      </c>
      <c r="J49" s="72">
        <f t="shared" ref="J49" si="84">H49*E49</f>
        <v>0</v>
      </c>
      <c r="K49" s="72">
        <f t="shared" ref="K49:L49" si="85">I49+I49*J49</f>
        <v>0</v>
      </c>
      <c r="L49" s="72">
        <f t="shared" si="85"/>
        <v>0</v>
      </c>
    </row>
    <row r="50" spans="1:12" customFormat="1" ht="39.75" customHeight="1" x14ac:dyDescent="0.25">
      <c r="A50" s="81">
        <f>A49+1</f>
        <v>23</v>
      </c>
      <c r="B50" s="87"/>
      <c r="C50" s="75"/>
      <c r="D50" s="83"/>
      <c r="E50" s="85"/>
      <c r="F50" s="35"/>
      <c r="G50" s="33"/>
      <c r="H50" s="73"/>
      <c r="I50" s="73"/>
      <c r="J50" s="73"/>
      <c r="K50" s="73"/>
      <c r="L50" s="73"/>
    </row>
    <row r="51" spans="1:12" customFormat="1" ht="15" x14ac:dyDescent="0.25">
      <c r="A51" s="80">
        <v>23</v>
      </c>
      <c r="B51" s="76" t="s">
        <v>808</v>
      </c>
      <c r="C51" s="74" t="s">
        <v>844</v>
      </c>
      <c r="D51" s="82" t="s">
        <v>56</v>
      </c>
      <c r="E51" s="84">
        <v>1</v>
      </c>
      <c r="F51" s="34"/>
      <c r="G51" s="36"/>
      <c r="H51" s="72">
        <f t="shared" ref="H51" si="86">F51+F51*G51</f>
        <v>0</v>
      </c>
      <c r="I51" s="72">
        <f t="shared" ref="I51" si="87">E51*F51</f>
        <v>0</v>
      </c>
      <c r="J51" s="72">
        <f t="shared" ref="J51" si="88">H51*E51</f>
        <v>0</v>
      </c>
      <c r="K51" s="72">
        <f t="shared" ref="K51:L51" si="89">I51+I51*J51</f>
        <v>0</v>
      </c>
      <c r="L51" s="72">
        <f t="shared" si="89"/>
        <v>0</v>
      </c>
    </row>
    <row r="52" spans="1:12" customFormat="1" ht="48" customHeight="1" x14ac:dyDescent="0.25">
      <c r="A52" s="81">
        <f>A51+1</f>
        <v>24</v>
      </c>
      <c r="B52" s="77"/>
      <c r="C52" s="75"/>
      <c r="D52" s="83"/>
      <c r="E52" s="85"/>
      <c r="F52" s="35"/>
      <c r="G52" s="33"/>
      <c r="H52" s="73"/>
      <c r="I52" s="73"/>
      <c r="J52" s="73"/>
      <c r="K52" s="73"/>
      <c r="L52" s="73"/>
    </row>
    <row r="53" spans="1:12" customFormat="1" ht="15" x14ac:dyDescent="0.25">
      <c r="A53" s="80">
        <v>24</v>
      </c>
      <c r="B53" s="76" t="s">
        <v>807</v>
      </c>
      <c r="C53" s="74" t="s">
        <v>843</v>
      </c>
      <c r="D53" s="82" t="s">
        <v>70</v>
      </c>
      <c r="E53" s="84">
        <v>1</v>
      </c>
      <c r="F53" s="34"/>
      <c r="G53" s="36"/>
      <c r="H53" s="72">
        <f t="shared" ref="H53" si="90">F53+F53*G53</f>
        <v>0</v>
      </c>
      <c r="I53" s="72">
        <f t="shared" ref="I53" si="91">E53*F53</f>
        <v>0</v>
      </c>
      <c r="J53" s="72">
        <f t="shared" ref="J53" si="92">H53*E53</f>
        <v>0</v>
      </c>
      <c r="K53" s="72">
        <f t="shared" ref="K53:L53" si="93">I53+I53*J53</f>
        <v>0</v>
      </c>
      <c r="L53" s="72">
        <f t="shared" si="93"/>
        <v>0</v>
      </c>
    </row>
    <row r="54" spans="1:12" customFormat="1" ht="45" customHeight="1" x14ac:dyDescent="0.25">
      <c r="A54" s="81">
        <f>A53+1</f>
        <v>25</v>
      </c>
      <c r="B54" s="77"/>
      <c r="C54" s="75"/>
      <c r="D54" s="83"/>
      <c r="E54" s="85"/>
      <c r="F54" s="35"/>
      <c r="G54" s="33"/>
      <c r="H54" s="73"/>
      <c r="I54" s="73"/>
      <c r="J54" s="73"/>
      <c r="K54" s="73"/>
      <c r="L54" s="73"/>
    </row>
    <row r="55" spans="1:12" customFormat="1" ht="15" x14ac:dyDescent="0.25">
      <c r="A55" s="80">
        <v>25</v>
      </c>
      <c r="B55" s="86" t="s">
        <v>806</v>
      </c>
      <c r="C55" s="74" t="s">
        <v>842</v>
      </c>
      <c r="D55" s="82" t="s">
        <v>56</v>
      </c>
      <c r="E55" s="84">
        <v>1</v>
      </c>
      <c r="F55" s="34"/>
      <c r="G55" s="36"/>
      <c r="H55" s="72">
        <f t="shared" ref="H55" si="94">F55+F55*G55</f>
        <v>0</v>
      </c>
      <c r="I55" s="72">
        <f t="shared" ref="I55" si="95">E55*F55</f>
        <v>0</v>
      </c>
      <c r="J55" s="72">
        <f t="shared" ref="J55" si="96">H55*E55</f>
        <v>0</v>
      </c>
      <c r="K55" s="72">
        <f t="shared" ref="K55:L55" si="97">I55+I55*J55</f>
        <v>0</v>
      </c>
      <c r="L55" s="72">
        <f t="shared" si="97"/>
        <v>0</v>
      </c>
    </row>
    <row r="56" spans="1:12" customFormat="1" ht="58.5" customHeight="1" x14ac:dyDescent="0.25">
      <c r="A56" s="81">
        <f>A55+1</f>
        <v>26</v>
      </c>
      <c r="B56" s="87"/>
      <c r="C56" s="75"/>
      <c r="D56" s="83"/>
      <c r="E56" s="85"/>
      <c r="F56" s="35"/>
      <c r="G56" s="33"/>
      <c r="H56" s="73"/>
      <c r="I56" s="73"/>
      <c r="J56" s="73"/>
      <c r="K56" s="73"/>
      <c r="L56" s="73"/>
    </row>
    <row r="57" spans="1:12" customFormat="1" ht="15" x14ac:dyDescent="0.25">
      <c r="A57" s="80">
        <v>26</v>
      </c>
      <c r="B57" s="76" t="s">
        <v>805</v>
      </c>
      <c r="C57" s="74" t="s">
        <v>841</v>
      </c>
      <c r="D57" s="82" t="s">
        <v>56</v>
      </c>
      <c r="E57" s="84">
        <v>1</v>
      </c>
      <c r="F57" s="34"/>
      <c r="G57" s="36"/>
      <c r="H57" s="72">
        <f t="shared" ref="H57" si="98">F57+F57*G57</f>
        <v>0</v>
      </c>
      <c r="I57" s="72">
        <f t="shared" ref="I57" si="99">E57*F57</f>
        <v>0</v>
      </c>
      <c r="J57" s="72">
        <f t="shared" ref="J57" si="100">H57*E57</f>
        <v>0</v>
      </c>
      <c r="K57" s="72">
        <f t="shared" ref="K57:L57" si="101">I57+I57*J57</f>
        <v>0</v>
      </c>
      <c r="L57" s="72">
        <f t="shared" si="101"/>
        <v>0</v>
      </c>
    </row>
    <row r="58" spans="1:12" customFormat="1" ht="43.5" customHeight="1" x14ac:dyDescent="0.25">
      <c r="A58" s="81">
        <f>A57+1</f>
        <v>27</v>
      </c>
      <c r="B58" s="77"/>
      <c r="C58" s="75"/>
      <c r="D58" s="83"/>
      <c r="E58" s="85"/>
      <c r="F58" s="35"/>
      <c r="G58" s="33"/>
      <c r="H58" s="73"/>
      <c r="I58" s="73"/>
      <c r="J58" s="73"/>
      <c r="K58" s="73"/>
      <c r="L58" s="73"/>
    </row>
    <row r="59" spans="1:12" customFormat="1" ht="15" x14ac:dyDescent="0.25">
      <c r="A59" s="80">
        <v>27</v>
      </c>
      <c r="B59" s="86" t="s">
        <v>804</v>
      </c>
      <c r="C59" s="74" t="s">
        <v>822</v>
      </c>
      <c r="D59" s="82" t="s">
        <v>56</v>
      </c>
      <c r="E59" s="84">
        <v>1</v>
      </c>
      <c r="F59" s="34"/>
      <c r="G59" s="36"/>
      <c r="H59" s="72">
        <f t="shared" ref="H59" si="102">F59+F59*G59</f>
        <v>0</v>
      </c>
      <c r="I59" s="72">
        <f t="shared" ref="I59" si="103">E59*F59</f>
        <v>0</v>
      </c>
      <c r="J59" s="72">
        <f t="shared" ref="J59" si="104">H59*E59</f>
        <v>0</v>
      </c>
      <c r="K59" s="72">
        <f t="shared" ref="K59:L59" si="105">I59+I59*J59</f>
        <v>0</v>
      </c>
      <c r="L59" s="72">
        <f t="shared" si="105"/>
        <v>0</v>
      </c>
    </row>
    <row r="60" spans="1:12" customFormat="1" ht="47.25" customHeight="1" x14ac:dyDescent="0.25">
      <c r="A60" s="81">
        <f>A59+1</f>
        <v>28</v>
      </c>
      <c r="B60" s="87"/>
      <c r="C60" s="75"/>
      <c r="D60" s="83"/>
      <c r="E60" s="85"/>
      <c r="F60" s="35"/>
      <c r="G60" s="33"/>
      <c r="H60" s="73"/>
      <c r="I60" s="73"/>
      <c r="J60" s="73"/>
      <c r="K60" s="73"/>
      <c r="L60" s="73"/>
    </row>
    <row r="61" spans="1:12" customFormat="1" ht="15" customHeight="1" x14ac:dyDescent="0.25">
      <c r="A61" s="80">
        <v>28</v>
      </c>
      <c r="B61" s="76" t="s">
        <v>823</v>
      </c>
      <c r="C61" s="74" t="s">
        <v>824</v>
      </c>
      <c r="D61" s="82" t="s">
        <v>70</v>
      </c>
      <c r="E61" s="84">
        <v>1</v>
      </c>
      <c r="F61" s="34"/>
      <c r="G61" s="36"/>
      <c r="H61" s="72">
        <f t="shared" ref="H61" si="106">F61+F61*G61</f>
        <v>0</v>
      </c>
      <c r="I61" s="72">
        <f t="shared" ref="I61" si="107">E61*F61</f>
        <v>0</v>
      </c>
      <c r="J61" s="72">
        <f t="shared" ref="J61" si="108">H61*E61</f>
        <v>0</v>
      </c>
      <c r="K61" s="72">
        <f t="shared" ref="K61:L61" si="109">I61+I61*J61</f>
        <v>0</v>
      </c>
      <c r="L61" s="72">
        <f t="shared" si="109"/>
        <v>0</v>
      </c>
    </row>
    <row r="62" spans="1:12" customFormat="1" ht="43.5" customHeight="1" x14ac:dyDescent="0.25">
      <c r="A62" s="81">
        <f>A61+1</f>
        <v>29</v>
      </c>
      <c r="B62" s="77"/>
      <c r="C62" s="75"/>
      <c r="D62" s="83"/>
      <c r="E62" s="85"/>
      <c r="F62" s="35"/>
      <c r="G62" s="33"/>
      <c r="H62" s="73"/>
      <c r="I62" s="73"/>
      <c r="J62" s="73"/>
      <c r="K62" s="73"/>
      <c r="L62" s="73"/>
    </row>
    <row r="63" spans="1:12" customFormat="1" ht="15" x14ac:dyDescent="0.25">
      <c r="A63" s="80">
        <v>29</v>
      </c>
      <c r="B63" s="76" t="s">
        <v>803</v>
      </c>
      <c r="C63" s="74" t="s">
        <v>840</v>
      </c>
      <c r="D63" s="82" t="s">
        <v>56</v>
      </c>
      <c r="E63" s="84">
        <v>1</v>
      </c>
      <c r="F63" s="34"/>
      <c r="G63" s="36"/>
      <c r="H63" s="72">
        <f t="shared" ref="H63" si="110">F63+F63*G63</f>
        <v>0</v>
      </c>
      <c r="I63" s="72">
        <f t="shared" ref="I63" si="111">E63*F63</f>
        <v>0</v>
      </c>
      <c r="J63" s="72">
        <f t="shared" ref="J63" si="112">H63*E63</f>
        <v>0</v>
      </c>
      <c r="K63" s="72">
        <f t="shared" ref="K63:L63" si="113">I63+I63*J63</f>
        <v>0</v>
      </c>
      <c r="L63" s="72">
        <f t="shared" si="113"/>
        <v>0</v>
      </c>
    </row>
    <row r="64" spans="1:12" customFormat="1" ht="44.25" customHeight="1" x14ac:dyDescent="0.25">
      <c r="A64" s="81">
        <f>A63+1</f>
        <v>30</v>
      </c>
      <c r="B64" s="77"/>
      <c r="C64" s="75"/>
      <c r="D64" s="83"/>
      <c r="E64" s="85"/>
      <c r="F64" s="35"/>
      <c r="G64" s="33"/>
      <c r="H64" s="73"/>
      <c r="I64" s="73"/>
      <c r="J64" s="73"/>
      <c r="K64" s="73"/>
      <c r="L64" s="73"/>
    </row>
    <row r="65" spans="1:12" customFormat="1" ht="15" x14ac:dyDescent="0.25">
      <c r="A65" s="80">
        <v>30</v>
      </c>
      <c r="B65" s="86" t="s">
        <v>774</v>
      </c>
      <c r="C65" s="74" t="s">
        <v>825</v>
      </c>
      <c r="D65" s="82" t="s">
        <v>70</v>
      </c>
      <c r="E65" s="84">
        <v>1</v>
      </c>
      <c r="F65" s="34"/>
      <c r="G65" s="36"/>
      <c r="H65" s="72">
        <f t="shared" ref="H65" si="114">F65+F65*G65</f>
        <v>0</v>
      </c>
      <c r="I65" s="72">
        <f t="shared" ref="I65" si="115">E65*F65</f>
        <v>0</v>
      </c>
      <c r="J65" s="72">
        <f t="shared" ref="J65" si="116">H65*E65</f>
        <v>0</v>
      </c>
      <c r="K65" s="72">
        <f t="shared" ref="K65:L65" si="117">I65+I65*J65</f>
        <v>0</v>
      </c>
      <c r="L65" s="72">
        <f t="shared" si="117"/>
        <v>0</v>
      </c>
    </row>
    <row r="66" spans="1:12" customFormat="1" ht="28.5" customHeight="1" x14ac:dyDescent="0.25">
      <c r="A66" s="81">
        <f>A65+1</f>
        <v>31</v>
      </c>
      <c r="B66" s="87"/>
      <c r="C66" s="75"/>
      <c r="D66" s="83"/>
      <c r="E66" s="85"/>
      <c r="F66" s="35"/>
      <c r="G66" s="33"/>
      <c r="H66" s="73"/>
      <c r="I66" s="73"/>
      <c r="J66" s="73"/>
      <c r="K66" s="73"/>
      <c r="L66" s="73"/>
    </row>
    <row r="67" spans="1:12" customFormat="1" ht="15" x14ac:dyDescent="0.25">
      <c r="A67" s="80">
        <v>31</v>
      </c>
      <c r="B67" s="86" t="s">
        <v>802</v>
      </c>
      <c r="C67" s="74" t="s">
        <v>839</v>
      </c>
      <c r="D67" s="82" t="s">
        <v>48</v>
      </c>
      <c r="E67" s="84">
        <v>1</v>
      </c>
      <c r="F67" s="34"/>
      <c r="G67" s="36"/>
      <c r="H67" s="72">
        <f t="shared" ref="H67" si="118">F67+F67*G67</f>
        <v>0</v>
      </c>
      <c r="I67" s="72">
        <f t="shared" ref="I67" si="119">E67*F67</f>
        <v>0</v>
      </c>
      <c r="J67" s="72">
        <f t="shared" ref="J67" si="120">H67*E67</f>
        <v>0</v>
      </c>
      <c r="K67" s="72">
        <f t="shared" ref="K67:L67" si="121">I67+I67*J67</f>
        <v>0</v>
      </c>
      <c r="L67" s="72">
        <f t="shared" si="121"/>
        <v>0</v>
      </c>
    </row>
    <row r="68" spans="1:12" customFormat="1" ht="49.5" customHeight="1" x14ac:dyDescent="0.25">
      <c r="A68" s="81">
        <f>A67+1</f>
        <v>32</v>
      </c>
      <c r="B68" s="87"/>
      <c r="C68" s="75"/>
      <c r="D68" s="83"/>
      <c r="E68" s="85"/>
      <c r="F68" s="35"/>
      <c r="G68" s="33"/>
      <c r="H68" s="73"/>
      <c r="I68" s="73"/>
      <c r="J68" s="73"/>
      <c r="K68" s="73"/>
      <c r="L68" s="73"/>
    </row>
    <row r="69" spans="1:12" customFormat="1" ht="15" x14ac:dyDescent="0.25">
      <c r="A69" s="80">
        <v>32</v>
      </c>
      <c r="B69" s="76" t="s">
        <v>775</v>
      </c>
      <c r="C69" s="74" t="s">
        <v>826</v>
      </c>
      <c r="D69" s="82" t="s">
        <v>48</v>
      </c>
      <c r="E69" s="84">
        <v>1</v>
      </c>
      <c r="F69" s="34"/>
      <c r="G69" s="36"/>
      <c r="H69" s="72">
        <f t="shared" ref="H69" si="122">F69+F69*G69</f>
        <v>0</v>
      </c>
      <c r="I69" s="72">
        <f t="shared" ref="I69" si="123">E69*F69</f>
        <v>0</v>
      </c>
      <c r="J69" s="72">
        <f t="shared" ref="J69" si="124">H69*E69</f>
        <v>0</v>
      </c>
      <c r="K69" s="72">
        <f t="shared" ref="K69:L69" si="125">I69+I69*J69</f>
        <v>0</v>
      </c>
      <c r="L69" s="72">
        <f t="shared" si="125"/>
        <v>0</v>
      </c>
    </row>
    <row r="70" spans="1:12" customFormat="1" ht="27" customHeight="1" x14ac:dyDescent="0.25">
      <c r="A70" s="81">
        <f>A69+1</f>
        <v>33</v>
      </c>
      <c r="B70" s="77"/>
      <c r="C70" s="75"/>
      <c r="D70" s="83"/>
      <c r="E70" s="85"/>
      <c r="F70" s="35"/>
      <c r="G70" s="33"/>
      <c r="H70" s="73"/>
      <c r="I70" s="73"/>
      <c r="J70" s="73"/>
      <c r="K70" s="73"/>
      <c r="L70" s="73"/>
    </row>
    <row r="71" spans="1:12" customFormat="1" ht="15" x14ac:dyDescent="0.25">
      <c r="A71" s="80">
        <v>33</v>
      </c>
      <c r="B71" s="76" t="s">
        <v>776</v>
      </c>
      <c r="C71" s="74" t="s">
        <v>827</v>
      </c>
      <c r="D71" s="82" t="s">
        <v>67</v>
      </c>
      <c r="E71" s="84">
        <v>1</v>
      </c>
      <c r="F71" s="34"/>
      <c r="G71" s="36"/>
      <c r="H71" s="72">
        <f t="shared" ref="H71" si="126">F71+F71*G71</f>
        <v>0</v>
      </c>
      <c r="I71" s="72">
        <f t="shared" ref="I71" si="127">E71*F71</f>
        <v>0</v>
      </c>
      <c r="J71" s="72">
        <f t="shared" ref="J71" si="128">H71*E71</f>
        <v>0</v>
      </c>
      <c r="K71" s="72">
        <f t="shared" ref="K71:L71" si="129">I71+I71*J71</f>
        <v>0</v>
      </c>
      <c r="L71" s="72">
        <f t="shared" si="129"/>
        <v>0</v>
      </c>
    </row>
    <row r="72" spans="1:12" customFormat="1" ht="57" customHeight="1" x14ac:dyDescent="0.25">
      <c r="A72" s="81">
        <f>A71+1</f>
        <v>34</v>
      </c>
      <c r="B72" s="77"/>
      <c r="C72" s="75"/>
      <c r="D72" s="83"/>
      <c r="E72" s="85"/>
      <c r="F72" s="35"/>
      <c r="G72" s="33"/>
      <c r="H72" s="73"/>
      <c r="I72" s="73"/>
      <c r="J72" s="73"/>
      <c r="K72" s="73"/>
      <c r="L72" s="73"/>
    </row>
    <row r="73" spans="1:12" customFormat="1" ht="15" x14ac:dyDescent="0.25">
      <c r="A73" s="80">
        <v>34</v>
      </c>
      <c r="B73" s="76" t="s">
        <v>777</v>
      </c>
      <c r="C73" s="74" t="s">
        <v>828</v>
      </c>
      <c r="D73" s="82" t="s">
        <v>48</v>
      </c>
      <c r="E73" s="84">
        <v>1</v>
      </c>
      <c r="F73" s="34"/>
      <c r="G73" s="36"/>
      <c r="H73" s="72">
        <f t="shared" ref="H73" si="130">F73+F73*G73</f>
        <v>0</v>
      </c>
      <c r="I73" s="72">
        <f t="shared" ref="I73" si="131">E73*F73</f>
        <v>0</v>
      </c>
      <c r="J73" s="72">
        <f t="shared" ref="J73" si="132">H73*E73</f>
        <v>0</v>
      </c>
      <c r="K73" s="72">
        <f t="shared" ref="K73:L73" si="133">I73+I73*J73</f>
        <v>0</v>
      </c>
      <c r="L73" s="72">
        <f t="shared" si="133"/>
        <v>0</v>
      </c>
    </row>
    <row r="74" spans="1:12" customFormat="1" ht="60.75" customHeight="1" x14ac:dyDescent="0.25">
      <c r="A74" s="81">
        <f>A73+1</f>
        <v>35</v>
      </c>
      <c r="B74" s="77"/>
      <c r="C74" s="75"/>
      <c r="D74" s="83"/>
      <c r="E74" s="85"/>
      <c r="F74" s="35"/>
      <c r="G74" s="33"/>
      <c r="H74" s="73"/>
      <c r="I74" s="73"/>
      <c r="J74" s="73"/>
      <c r="K74" s="73"/>
      <c r="L74" s="73"/>
    </row>
    <row r="75" spans="1:12" ht="15" x14ac:dyDescent="0.2">
      <c r="A75" s="80">
        <v>35</v>
      </c>
      <c r="B75" s="76" t="s">
        <v>778</v>
      </c>
      <c r="C75" s="74" t="s">
        <v>829</v>
      </c>
      <c r="D75" s="82" t="s">
        <v>48</v>
      </c>
      <c r="E75" s="84">
        <v>1</v>
      </c>
      <c r="F75" s="34"/>
      <c r="G75" s="36"/>
      <c r="H75" s="72">
        <f t="shared" ref="H75" si="134">F75+F75*G75</f>
        <v>0</v>
      </c>
      <c r="I75" s="72">
        <f t="shared" ref="I75" si="135">E75*F75</f>
        <v>0</v>
      </c>
      <c r="J75" s="72">
        <f t="shared" ref="J75" si="136">H75*E75</f>
        <v>0</v>
      </c>
      <c r="K75" s="72">
        <f t="shared" ref="K75:L75" si="137">I75+I75*J75</f>
        <v>0</v>
      </c>
      <c r="L75" s="72">
        <f t="shared" si="137"/>
        <v>0</v>
      </c>
    </row>
    <row r="76" spans="1:12" ht="38.25" customHeight="1" x14ac:dyDescent="0.2">
      <c r="A76" s="81">
        <f>A75+1</f>
        <v>36</v>
      </c>
      <c r="B76" s="77"/>
      <c r="C76" s="75"/>
      <c r="D76" s="83"/>
      <c r="E76" s="85"/>
      <c r="F76" s="35"/>
      <c r="G76" s="33"/>
      <c r="H76" s="73"/>
      <c r="I76" s="73"/>
      <c r="J76" s="73"/>
      <c r="K76" s="73"/>
      <c r="L76" s="73"/>
    </row>
    <row r="77" spans="1:12" ht="15" x14ac:dyDescent="0.2">
      <c r="A77" s="80">
        <v>36</v>
      </c>
      <c r="B77" s="76" t="s">
        <v>779</v>
      </c>
      <c r="C77" s="74" t="s">
        <v>830</v>
      </c>
      <c r="D77" s="82" t="s">
        <v>48</v>
      </c>
      <c r="E77" s="84">
        <v>1</v>
      </c>
      <c r="F77" s="34"/>
      <c r="G77" s="36"/>
      <c r="H77" s="72">
        <f t="shared" ref="H77" si="138">F77+F77*G77</f>
        <v>0</v>
      </c>
      <c r="I77" s="72">
        <f t="shared" ref="I77" si="139">E77*F77</f>
        <v>0</v>
      </c>
      <c r="J77" s="72">
        <f t="shared" ref="J77" si="140">H77*E77</f>
        <v>0</v>
      </c>
      <c r="K77" s="72">
        <f t="shared" ref="K77:L77" si="141">I77+I77*J77</f>
        <v>0</v>
      </c>
      <c r="L77" s="72">
        <f t="shared" si="141"/>
        <v>0</v>
      </c>
    </row>
    <row r="78" spans="1:12" ht="39" customHeight="1" x14ac:dyDescent="0.2">
      <c r="A78" s="81">
        <f>A77+1</f>
        <v>37</v>
      </c>
      <c r="B78" s="77"/>
      <c r="C78" s="75"/>
      <c r="D78" s="83"/>
      <c r="E78" s="85"/>
      <c r="F78" s="35"/>
      <c r="G78" s="33"/>
      <c r="H78" s="73"/>
      <c r="I78" s="73"/>
      <c r="J78" s="73"/>
      <c r="K78" s="73"/>
      <c r="L78" s="73"/>
    </row>
    <row r="79" spans="1:12" ht="15" x14ac:dyDescent="0.2">
      <c r="A79" s="80">
        <v>37</v>
      </c>
      <c r="B79" s="76" t="s">
        <v>780</v>
      </c>
      <c r="C79" s="74" t="s">
        <v>831</v>
      </c>
      <c r="D79" s="82" t="s">
        <v>48</v>
      </c>
      <c r="E79" s="84">
        <v>1</v>
      </c>
      <c r="F79" s="34"/>
      <c r="G79" s="36"/>
      <c r="H79" s="72">
        <f t="shared" ref="H79" si="142">F79+F79*G79</f>
        <v>0</v>
      </c>
      <c r="I79" s="72">
        <f t="shared" ref="I79" si="143">E79*F79</f>
        <v>0</v>
      </c>
      <c r="J79" s="72">
        <f t="shared" ref="J79" si="144">H79*E79</f>
        <v>0</v>
      </c>
      <c r="K79" s="72">
        <f t="shared" ref="K79:L79" si="145">I79+I79*J79</f>
        <v>0</v>
      </c>
      <c r="L79" s="72">
        <f t="shared" si="145"/>
        <v>0</v>
      </c>
    </row>
    <row r="80" spans="1:12" ht="42.75" customHeight="1" x14ac:dyDescent="0.2">
      <c r="A80" s="81">
        <f>A79+1</f>
        <v>38</v>
      </c>
      <c r="B80" s="77"/>
      <c r="C80" s="75"/>
      <c r="D80" s="83"/>
      <c r="E80" s="85"/>
      <c r="F80" s="35"/>
      <c r="G80" s="33"/>
      <c r="H80" s="73"/>
      <c r="I80" s="73"/>
      <c r="J80" s="73"/>
      <c r="K80" s="73"/>
      <c r="L80" s="73"/>
    </row>
    <row r="81" spans="1:12" ht="15" x14ac:dyDescent="0.2">
      <c r="A81" s="80">
        <v>38</v>
      </c>
      <c r="B81" s="76" t="s">
        <v>782</v>
      </c>
      <c r="C81" s="74" t="s">
        <v>832</v>
      </c>
      <c r="D81" s="82" t="s">
        <v>68</v>
      </c>
      <c r="E81" s="84">
        <v>1</v>
      </c>
      <c r="F81" s="34"/>
      <c r="G81" s="36"/>
      <c r="H81" s="72">
        <f t="shared" ref="H81" si="146">F81+F81*G81</f>
        <v>0</v>
      </c>
      <c r="I81" s="72">
        <f t="shared" ref="I81" si="147">E81*F81</f>
        <v>0</v>
      </c>
      <c r="J81" s="72">
        <f t="shared" ref="J81" si="148">H81*E81</f>
        <v>0</v>
      </c>
      <c r="K81" s="72">
        <f t="shared" ref="K81:L81" si="149">I81+I81*J81</f>
        <v>0</v>
      </c>
      <c r="L81" s="72">
        <f t="shared" si="149"/>
        <v>0</v>
      </c>
    </row>
    <row r="82" spans="1:12" ht="87" customHeight="1" x14ac:dyDescent="0.2">
      <c r="A82" s="81">
        <f>A81+1</f>
        <v>39</v>
      </c>
      <c r="B82" s="77"/>
      <c r="C82" s="75"/>
      <c r="D82" s="83"/>
      <c r="E82" s="85"/>
      <c r="F82" s="35"/>
      <c r="G82" s="33"/>
      <c r="H82" s="73"/>
      <c r="I82" s="73"/>
      <c r="J82" s="73"/>
      <c r="K82" s="73"/>
      <c r="L82" s="73"/>
    </row>
    <row r="83" spans="1:12" ht="15" x14ac:dyDescent="0.2">
      <c r="A83" s="80">
        <v>39</v>
      </c>
      <c r="B83" s="76" t="s">
        <v>781</v>
      </c>
      <c r="C83" s="74" t="s">
        <v>833</v>
      </c>
      <c r="D83" s="82" t="s">
        <v>48</v>
      </c>
      <c r="E83" s="84">
        <v>1</v>
      </c>
      <c r="F83" s="34"/>
      <c r="G83" s="36"/>
      <c r="H83" s="72">
        <f t="shared" ref="H83" si="150">F83+F83*G83</f>
        <v>0</v>
      </c>
      <c r="I83" s="72">
        <f t="shared" ref="I83" si="151">E83*F83</f>
        <v>0</v>
      </c>
      <c r="J83" s="72">
        <f t="shared" ref="J83" si="152">H83*E83</f>
        <v>0</v>
      </c>
      <c r="K83" s="72">
        <f t="shared" ref="K83:L83" si="153">I83+I83*J83</f>
        <v>0</v>
      </c>
      <c r="L83" s="72">
        <f t="shared" si="153"/>
        <v>0</v>
      </c>
    </row>
    <row r="84" spans="1:12" ht="60" customHeight="1" x14ac:dyDescent="0.2">
      <c r="A84" s="81">
        <f>A83+1</f>
        <v>40</v>
      </c>
      <c r="B84" s="77"/>
      <c r="C84" s="75"/>
      <c r="D84" s="83"/>
      <c r="E84" s="85"/>
      <c r="F84" s="35"/>
      <c r="G84" s="33"/>
      <c r="H84" s="73"/>
      <c r="I84" s="73"/>
      <c r="J84" s="73"/>
      <c r="K84" s="73"/>
      <c r="L84" s="73"/>
    </row>
    <row r="85" spans="1:12" ht="15" x14ac:dyDescent="0.2">
      <c r="A85" s="80">
        <v>40</v>
      </c>
      <c r="B85" s="76" t="s">
        <v>783</v>
      </c>
      <c r="C85" s="74" t="s">
        <v>834</v>
      </c>
      <c r="D85" s="82" t="s">
        <v>56</v>
      </c>
      <c r="E85" s="84">
        <v>1</v>
      </c>
      <c r="F85" s="34"/>
      <c r="G85" s="36"/>
      <c r="H85" s="72">
        <f t="shared" ref="H85" si="154">F85+F85*G85</f>
        <v>0</v>
      </c>
      <c r="I85" s="72">
        <f t="shared" ref="I85" si="155">E85*F85</f>
        <v>0</v>
      </c>
      <c r="J85" s="72">
        <f t="shared" ref="J85" si="156">H85*E85</f>
        <v>0</v>
      </c>
      <c r="K85" s="72">
        <f t="shared" ref="K85:L85" si="157">I85+I85*J85</f>
        <v>0</v>
      </c>
      <c r="L85" s="72">
        <f t="shared" si="157"/>
        <v>0</v>
      </c>
    </row>
    <row r="86" spans="1:12" ht="31.5" customHeight="1" x14ac:dyDescent="0.2">
      <c r="A86" s="81">
        <f>A85+1</f>
        <v>41</v>
      </c>
      <c r="B86" s="77"/>
      <c r="C86" s="75"/>
      <c r="D86" s="83"/>
      <c r="E86" s="85"/>
      <c r="F86" s="35"/>
      <c r="G86" s="33"/>
      <c r="H86" s="73"/>
      <c r="I86" s="73"/>
      <c r="J86" s="73"/>
      <c r="K86" s="73"/>
      <c r="L86" s="73"/>
    </row>
    <row r="87" spans="1:12" ht="15" x14ac:dyDescent="0.2">
      <c r="A87" s="80">
        <v>41</v>
      </c>
      <c r="B87" s="76" t="s">
        <v>801</v>
      </c>
      <c r="C87" s="74" t="s">
        <v>838</v>
      </c>
      <c r="D87" s="82" t="s">
        <v>56</v>
      </c>
      <c r="E87" s="84">
        <v>1</v>
      </c>
      <c r="F87" s="34"/>
      <c r="G87" s="36"/>
      <c r="H87" s="72">
        <f t="shared" ref="H87" si="158">F87+F87*G87</f>
        <v>0</v>
      </c>
      <c r="I87" s="72">
        <f t="shared" ref="I87" si="159">E87*F87</f>
        <v>0</v>
      </c>
      <c r="J87" s="72">
        <f t="shared" ref="J87" si="160">H87*E87</f>
        <v>0</v>
      </c>
      <c r="K87" s="72">
        <f t="shared" ref="K87:L87" si="161">I87+I87*J87</f>
        <v>0</v>
      </c>
      <c r="L87" s="72">
        <f t="shared" si="161"/>
        <v>0</v>
      </c>
    </row>
    <row r="88" spans="1:12" ht="46.5" customHeight="1" x14ac:dyDescent="0.2">
      <c r="A88" s="81">
        <f>A87+1</f>
        <v>42</v>
      </c>
      <c r="B88" s="77"/>
      <c r="C88" s="75"/>
      <c r="D88" s="83"/>
      <c r="E88" s="85"/>
      <c r="F88" s="35"/>
      <c r="G88" s="33"/>
      <c r="H88" s="73"/>
      <c r="I88" s="73"/>
      <c r="J88" s="73"/>
      <c r="K88" s="73"/>
      <c r="L88" s="73"/>
    </row>
    <row r="89" spans="1:12" ht="15" x14ac:dyDescent="0.2">
      <c r="A89" s="80">
        <v>42</v>
      </c>
      <c r="B89" s="76" t="s">
        <v>800</v>
      </c>
      <c r="C89" s="74" t="s">
        <v>835</v>
      </c>
      <c r="D89" s="82" t="s">
        <v>48</v>
      </c>
      <c r="E89" s="84">
        <v>1</v>
      </c>
      <c r="F89" s="34"/>
      <c r="G89" s="36"/>
      <c r="H89" s="72">
        <f t="shared" ref="H89" si="162">F89+F89*G89</f>
        <v>0</v>
      </c>
      <c r="I89" s="72">
        <f t="shared" ref="I89" si="163">E89*F89</f>
        <v>0</v>
      </c>
      <c r="J89" s="72">
        <f t="shared" ref="J89" si="164">H89*E89</f>
        <v>0</v>
      </c>
      <c r="K89" s="72">
        <f t="shared" ref="K89:L89" si="165">I89+I89*J89</f>
        <v>0</v>
      </c>
      <c r="L89" s="72">
        <f t="shared" si="165"/>
        <v>0</v>
      </c>
    </row>
    <row r="90" spans="1:12" ht="51.75" customHeight="1" x14ac:dyDescent="0.2">
      <c r="A90" s="81">
        <f>A89+1</f>
        <v>43</v>
      </c>
      <c r="B90" s="77"/>
      <c r="C90" s="75"/>
      <c r="D90" s="83"/>
      <c r="E90" s="85"/>
      <c r="F90" s="35"/>
      <c r="G90" s="33"/>
      <c r="H90" s="73"/>
      <c r="I90" s="73"/>
      <c r="J90" s="73"/>
      <c r="K90" s="73"/>
      <c r="L90" s="73"/>
    </row>
    <row r="91" spans="1:12" ht="15" x14ac:dyDescent="0.2">
      <c r="A91" s="80">
        <v>43</v>
      </c>
      <c r="B91" s="76" t="s">
        <v>799</v>
      </c>
      <c r="C91" s="74" t="s">
        <v>836</v>
      </c>
      <c r="D91" s="82" t="s">
        <v>48</v>
      </c>
      <c r="E91" s="84">
        <v>1</v>
      </c>
      <c r="F91" s="34"/>
      <c r="G91" s="36"/>
      <c r="H91" s="72">
        <f t="shared" ref="H91" si="166">F91+F91*G91</f>
        <v>0</v>
      </c>
      <c r="I91" s="72">
        <f t="shared" ref="I91" si="167">E91*F91</f>
        <v>0</v>
      </c>
      <c r="J91" s="72">
        <f t="shared" ref="J91" si="168">H91*E91</f>
        <v>0</v>
      </c>
      <c r="K91" s="72">
        <f t="shared" ref="K91:L91" si="169">I91+I91*J91</f>
        <v>0</v>
      </c>
      <c r="L91" s="72">
        <f t="shared" si="169"/>
        <v>0</v>
      </c>
    </row>
    <row r="92" spans="1:12" ht="27" customHeight="1" x14ac:dyDescent="0.2">
      <c r="A92" s="81">
        <f>A91+1</f>
        <v>44</v>
      </c>
      <c r="B92" s="77"/>
      <c r="C92" s="75"/>
      <c r="D92" s="83"/>
      <c r="E92" s="85"/>
      <c r="F92" s="35"/>
      <c r="G92" s="33"/>
      <c r="H92" s="73"/>
      <c r="I92" s="73"/>
      <c r="J92" s="73"/>
      <c r="K92" s="73"/>
      <c r="L92" s="73"/>
    </row>
    <row r="93" spans="1:12" ht="15" x14ac:dyDescent="0.2">
      <c r="A93" s="80">
        <v>44</v>
      </c>
      <c r="B93" s="76" t="s">
        <v>794</v>
      </c>
      <c r="C93" s="88" t="s">
        <v>837</v>
      </c>
      <c r="D93" s="82" t="s">
        <v>56</v>
      </c>
      <c r="E93" s="84">
        <v>1</v>
      </c>
      <c r="F93" s="34"/>
      <c r="G93" s="36"/>
      <c r="H93" s="72">
        <f t="shared" ref="H93" si="170">F93+F93*G93</f>
        <v>0</v>
      </c>
      <c r="I93" s="72">
        <f t="shared" ref="I93" si="171">E93*F93</f>
        <v>0</v>
      </c>
      <c r="J93" s="72">
        <f t="shared" ref="J93" si="172">H93*E93</f>
        <v>0</v>
      </c>
      <c r="K93" s="72">
        <f t="shared" ref="K93:L93" si="173">I93+I93*J93</f>
        <v>0</v>
      </c>
      <c r="L93" s="72">
        <f t="shared" si="173"/>
        <v>0</v>
      </c>
    </row>
    <row r="94" spans="1:12" ht="48.75" customHeight="1" x14ac:dyDescent="0.2">
      <c r="A94" s="81">
        <f>A93+1</f>
        <v>45</v>
      </c>
      <c r="B94" s="77"/>
      <c r="C94" s="89"/>
      <c r="D94" s="83"/>
      <c r="E94" s="85"/>
      <c r="F94" s="35"/>
      <c r="G94" s="33"/>
      <c r="H94" s="73"/>
      <c r="I94" s="73"/>
      <c r="J94" s="73"/>
      <c r="K94" s="73"/>
      <c r="L94" s="73"/>
    </row>
    <row r="95" spans="1:12" ht="15" x14ac:dyDescent="0.2">
      <c r="A95" s="80">
        <v>45</v>
      </c>
      <c r="B95" s="76" t="s">
        <v>795</v>
      </c>
      <c r="C95" s="74" t="s">
        <v>855</v>
      </c>
      <c r="D95" s="82" t="s">
        <v>48</v>
      </c>
      <c r="E95" s="84">
        <v>1</v>
      </c>
      <c r="F95" s="34"/>
      <c r="G95" s="36"/>
      <c r="H95" s="72">
        <f t="shared" ref="H95" si="174">F95+F95*G95</f>
        <v>0</v>
      </c>
      <c r="I95" s="72">
        <f t="shared" ref="I95" si="175">E95*F95</f>
        <v>0</v>
      </c>
      <c r="J95" s="72">
        <f t="shared" ref="J95" si="176">H95*E95</f>
        <v>0</v>
      </c>
      <c r="K95" s="72">
        <f t="shared" ref="K95:L95" si="177">I95+I95*J95</f>
        <v>0</v>
      </c>
      <c r="L95" s="72">
        <f t="shared" si="177"/>
        <v>0</v>
      </c>
    </row>
    <row r="96" spans="1:12" ht="57" customHeight="1" x14ac:dyDescent="0.2">
      <c r="A96" s="81">
        <f>A95+1</f>
        <v>46</v>
      </c>
      <c r="B96" s="77"/>
      <c r="C96" s="75"/>
      <c r="D96" s="83"/>
      <c r="E96" s="85"/>
      <c r="F96" s="35"/>
      <c r="G96" s="33"/>
      <c r="H96" s="73"/>
      <c r="I96" s="73"/>
      <c r="J96" s="73"/>
      <c r="K96" s="73"/>
      <c r="L96" s="73"/>
    </row>
    <row r="97" spans="1:12" ht="15" x14ac:dyDescent="0.2">
      <c r="A97" s="80">
        <v>46</v>
      </c>
      <c r="B97" s="76" t="s">
        <v>796</v>
      </c>
      <c r="C97" s="74" t="s">
        <v>856</v>
      </c>
      <c r="D97" s="82" t="s">
        <v>48</v>
      </c>
      <c r="E97" s="84">
        <v>1</v>
      </c>
      <c r="F97" s="34"/>
      <c r="G97" s="36"/>
      <c r="H97" s="72">
        <f t="shared" ref="H97" si="178">F97+F97*G97</f>
        <v>0</v>
      </c>
      <c r="I97" s="72">
        <f t="shared" ref="I97" si="179">E97*F97</f>
        <v>0</v>
      </c>
      <c r="J97" s="72">
        <f t="shared" ref="J97" si="180">H97*E97</f>
        <v>0</v>
      </c>
      <c r="K97" s="72">
        <f t="shared" ref="K97:L97" si="181">I97+I97*J97</f>
        <v>0</v>
      </c>
      <c r="L97" s="72">
        <f t="shared" si="181"/>
        <v>0</v>
      </c>
    </row>
    <row r="98" spans="1:12" ht="30.75" customHeight="1" x14ac:dyDescent="0.2">
      <c r="A98" s="81">
        <f>A97+1</f>
        <v>47</v>
      </c>
      <c r="B98" s="77"/>
      <c r="C98" s="75"/>
      <c r="D98" s="83"/>
      <c r="E98" s="85"/>
      <c r="F98" s="35"/>
      <c r="G98" s="33"/>
      <c r="H98" s="73"/>
      <c r="I98" s="73"/>
      <c r="J98" s="73"/>
      <c r="K98" s="73"/>
      <c r="L98" s="73"/>
    </row>
    <row r="99" spans="1:12" ht="15" x14ac:dyDescent="0.2">
      <c r="A99" s="80">
        <v>47</v>
      </c>
      <c r="B99" s="86" t="s">
        <v>797</v>
      </c>
      <c r="C99" s="74" t="s">
        <v>858</v>
      </c>
      <c r="D99" s="82" t="s">
        <v>48</v>
      </c>
      <c r="E99" s="84">
        <v>1</v>
      </c>
      <c r="F99" s="34"/>
      <c r="G99" s="36"/>
      <c r="H99" s="72">
        <f t="shared" ref="H99" si="182">F99+F99*G99</f>
        <v>0</v>
      </c>
      <c r="I99" s="72">
        <f t="shared" ref="I99" si="183">E99*F99</f>
        <v>0</v>
      </c>
      <c r="J99" s="72">
        <f t="shared" ref="J99" si="184">H99*E99</f>
        <v>0</v>
      </c>
      <c r="K99" s="72">
        <f t="shared" ref="K99:L99" si="185">I99+I99*J99</f>
        <v>0</v>
      </c>
      <c r="L99" s="72">
        <f t="shared" si="185"/>
        <v>0</v>
      </c>
    </row>
    <row r="100" spans="1:12" ht="29.25" customHeight="1" x14ac:dyDescent="0.2">
      <c r="A100" s="81">
        <f>A99+1</f>
        <v>48</v>
      </c>
      <c r="B100" s="87"/>
      <c r="C100" s="75"/>
      <c r="D100" s="83"/>
      <c r="E100" s="85"/>
      <c r="F100" s="35"/>
      <c r="G100" s="33"/>
      <c r="H100" s="73"/>
      <c r="I100" s="73"/>
      <c r="J100" s="73"/>
      <c r="K100" s="73"/>
      <c r="L100" s="73"/>
    </row>
    <row r="101" spans="1:12" ht="15" x14ac:dyDescent="0.2">
      <c r="A101" s="80">
        <v>48</v>
      </c>
      <c r="B101" s="76" t="s">
        <v>798</v>
      </c>
      <c r="C101" s="74" t="s">
        <v>857</v>
      </c>
      <c r="D101" s="82" t="s">
        <v>60</v>
      </c>
      <c r="E101" s="84">
        <v>1</v>
      </c>
      <c r="F101" s="34"/>
      <c r="G101" s="36"/>
      <c r="H101" s="72">
        <f t="shared" ref="H101" si="186">F101+F101*G101</f>
        <v>0</v>
      </c>
      <c r="I101" s="72">
        <f t="shared" ref="I101" si="187">E101*F101</f>
        <v>0</v>
      </c>
      <c r="J101" s="72">
        <f t="shared" ref="J101" si="188">H101*E101</f>
        <v>0</v>
      </c>
      <c r="K101" s="72">
        <f t="shared" ref="K101:L101" si="189">I101+I101*J101</f>
        <v>0</v>
      </c>
      <c r="L101" s="72">
        <f t="shared" si="189"/>
        <v>0</v>
      </c>
    </row>
    <row r="102" spans="1:12" ht="42" customHeight="1" x14ac:dyDescent="0.2">
      <c r="A102" s="81">
        <f>A101+1</f>
        <v>49</v>
      </c>
      <c r="B102" s="77"/>
      <c r="C102" s="75"/>
      <c r="D102" s="83"/>
      <c r="E102" s="85"/>
      <c r="F102" s="35"/>
      <c r="G102" s="33"/>
      <c r="H102" s="73"/>
      <c r="I102" s="73"/>
      <c r="J102" s="73"/>
      <c r="K102" s="73"/>
      <c r="L102" s="73"/>
    </row>
    <row r="103" spans="1:12" ht="15" x14ac:dyDescent="0.2">
      <c r="A103" s="80">
        <v>49</v>
      </c>
      <c r="B103" s="76" t="s">
        <v>784</v>
      </c>
      <c r="C103" s="74" t="s">
        <v>859</v>
      </c>
      <c r="D103" s="82" t="s">
        <v>48</v>
      </c>
      <c r="E103" s="84">
        <v>1</v>
      </c>
      <c r="F103" s="34"/>
      <c r="G103" s="36"/>
      <c r="H103" s="72">
        <f t="shared" ref="H103" si="190">F103+F103*G103</f>
        <v>0</v>
      </c>
      <c r="I103" s="72">
        <f t="shared" ref="I103" si="191">E103*F103</f>
        <v>0</v>
      </c>
      <c r="J103" s="72">
        <f t="shared" ref="J103" si="192">H103*E103</f>
        <v>0</v>
      </c>
      <c r="K103" s="72">
        <f t="shared" ref="K103:L103" si="193">I103+I103*J103</f>
        <v>0</v>
      </c>
      <c r="L103" s="72">
        <f t="shared" si="193"/>
        <v>0</v>
      </c>
    </row>
    <row r="104" spans="1:12" ht="47.25" customHeight="1" x14ac:dyDescent="0.2">
      <c r="A104" s="81">
        <f>A103+1</f>
        <v>50</v>
      </c>
      <c r="B104" s="77"/>
      <c r="C104" s="75"/>
      <c r="D104" s="83"/>
      <c r="E104" s="85"/>
      <c r="F104" s="35"/>
      <c r="G104" s="33"/>
      <c r="H104" s="73"/>
      <c r="I104" s="73"/>
      <c r="J104" s="73"/>
      <c r="K104" s="73"/>
      <c r="L104" s="73"/>
    </row>
    <row r="105" spans="1:12" ht="15" x14ac:dyDescent="0.2">
      <c r="A105" s="80">
        <v>50</v>
      </c>
      <c r="B105" s="86" t="s">
        <v>793</v>
      </c>
      <c r="C105" s="74" t="s">
        <v>860</v>
      </c>
      <c r="D105" s="82" t="s">
        <v>56</v>
      </c>
      <c r="E105" s="84">
        <v>1</v>
      </c>
      <c r="F105" s="34"/>
      <c r="G105" s="36"/>
      <c r="H105" s="72">
        <f t="shared" ref="H105" si="194">F105+F105*G105</f>
        <v>0</v>
      </c>
      <c r="I105" s="72">
        <f t="shared" ref="I105" si="195">E105*F105</f>
        <v>0</v>
      </c>
      <c r="J105" s="72">
        <f t="shared" ref="J105" si="196">H105*E105</f>
        <v>0</v>
      </c>
      <c r="K105" s="72">
        <f t="shared" ref="K105:L105" si="197">I105+I105*J105</f>
        <v>0</v>
      </c>
      <c r="L105" s="72">
        <f t="shared" si="197"/>
        <v>0</v>
      </c>
    </row>
    <row r="106" spans="1:12" ht="48" customHeight="1" x14ac:dyDescent="0.2">
      <c r="A106" s="81">
        <f>A105+1</f>
        <v>51</v>
      </c>
      <c r="B106" s="87"/>
      <c r="C106" s="75"/>
      <c r="D106" s="83"/>
      <c r="E106" s="85"/>
      <c r="F106" s="35"/>
      <c r="G106" s="33"/>
      <c r="H106" s="73"/>
      <c r="I106" s="73"/>
      <c r="J106" s="73"/>
      <c r="K106" s="73"/>
      <c r="L106" s="73"/>
    </row>
    <row r="107" spans="1:12" ht="15" x14ac:dyDescent="0.2">
      <c r="A107" s="80">
        <v>51</v>
      </c>
      <c r="B107" s="76" t="s">
        <v>785</v>
      </c>
      <c r="C107" s="74" t="s">
        <v>861</v>
      </c>
      <c r="D107" s="82" t="s">
        <v>56</v>
      </c>
      <c r="E107" s="84">
        <v>1</v>
      </c>
      <c r="F107" s="34"/>
      <c r="G107" s="36"/>
      <c r="H107" s="72">
        <f t="shared" ref="H107" si="198">F107+F107*G107</f>
        <v>0</v>
      </c>
      <c r="I107" s="72">
        <f t="shared" ref="I107" si="199">E107*F107</f>
        <v>0</v>
      </c>
      <c r="J107" s="72">
        <f t="shared" ref="J107" si="200">H107*E107</f>
        <v>0</v>
      </c>
      <c r="K107" s="72">
        <f t="shared" ref="K107:L107" si="201">I107+I107*J107</f>
        <v>0</v>
      </c>
      <c r="L107" s="72">
        <f t="shared" si="201"/>
        <v>0</v>
      </c>
    </row>
    <row r="108" spans="1:12" ht="33.75" customHeight="1" x14ac:dyDescent="0.2">
      <c r="A108" s="81">
        <f>A107+1</f>
        <v>52</v>
      </c>
      <c r="B108" s="77"/>
      <c r="C108" s="75"/>
      <c r="D108" s="83"/>
      <c r="E108" s="85"/>
      <c r="F108" s="35"/>
      <c r="G108" s="33"/>
      <c r="H108" s="73"/>
      <c r="I108" s="73"/>
      <c r="J108" s="73"/>
      <c r="K108" s="73"/>
      <c r="L108" s="73"/>
    </row>
    <row r="109" spans="1:12" ht="15" x14ac:dyDescent="0.2">
      <c r="A109" s="80">
        <v>52</v>
      </c>
      <c r="B109" s="76" t="s">
        <v>786</v>
      </c>
      <c r="C109" s="74" t="s">
        <v>862</v>
      </c>
      <c r="D109" s="82" t="s">
        <v>56</v>
      </c>
      <c r="E109" s="84">
        <v>1</v>
      </c>
      <c r="F109" s="34"/>
      <c r="G109" s="36"/>
      <c r="H109" s="72">
        <f t="shared" ref="H109" si="202">F109+F109*G109</f>
        <v>0</v>
      </c>
      <c r="I109" s="72">
        <f t="shared" ref="I109" si="203">E109*F109</f>
        <v>0</v>
      </c>
      <c r="J109" s="72">
        <f t="shared" ref="J109" si="204">H109*E109</f>
        <v>0</v>
      </c>
      <c r="K109" s="72">
        <f t="shared" ref="K109:L109" si="205">I109+I109*J109</f>
        <v>0</v>
      </c>
      <c r="L109" s="72">
        <f t="shared" si="205"/>
        <v>0</v>
      </c>
    </row>
    <row r="110" spans="1:12" ht="45" customHeight="1" x14ac:dyDescent="0.2">
      <c r="A110" s="81">
        <f>A109+1</f>
        <v>53</v>
      </c>
      <c r="B110" s="77"/>
      <c r="C110" s="75"/>
      <c r="D110" s="83"/>
      <c r="E110" s="85"/>
      <c r="F110" s="35"/>
      <c r="G110" s="33"/>
      <c r="H110" s="73"/>
      <c r="I110" s="73"/>
      <c r="J110" s="73"/>
      <c r="K110" s="73"/>
      <c r="L110" s="73"/>
    </row>
    <row r="111" spans="1:12" ht="15" x14ac:dyDescent="0.2">
      <c r="A111" s="80">
        <v>53</v>
      </c>
      <c r="B111" s="86" t="s">
        <v>787</v>
      </c>
      <c r="C111" s="74" t="s">
        <v>863</v>
      </c>
      <c r="D111" s="82" t="s">
        <v>56</v>
      </c>
      <c r="E111" s="84">
        <v>1</v>
      </c>
      <c r="F111" s="34"/>
      <c r="G111" s="36"/>
      <c r="H111" s="72">
        <f t="shared" ref="H111" si="206">F111+F111*G111</f>
        <v>0</v>
      </c>
      <c r="I111" s="72">
        <f t="shared" ref="I111" si="207">E111*F111</f>
        <v>0</v>
      </c>
      <c r="J111" s="72">
        <f t="shared" ref="J111" si="208">H111*E111</f>
        <v>0</v>
      </c>
      <c r="K111" s="72">
        <f t="shared" ref="K111:L111" si="209">I111+I111*J111</f>
        <v>0</v>
      </c>
      <c r="L111" s="72">
        <f t="shared" si="209"/>
        <v>0</v>
      </c>
    </row>
    <row r="112" spans="1:12" ht="48.75" customHeight="1" x14ac:dyDescent="0.2">
      <c r="A112" s="81">
        <f>A111+1</f>
        <v>54</v>
      </c>
      <c r="B112" s="87"/>
      <c r="C112" s="75"/>
      <c r="D112" s="83"/>
      <c r="E112" s="85"/>
      <c r="F112" s="35"/>
      <c r="G112" s="33"/>
      <c r="H112" s="73"/>
      <c r="I112" s="73"/>
      <c r="J112" s="73"/>
      <c r="K112" s="73"/>
      <c r="L112" s="73"/>
    </row>
    <row r="113" spans="1:12" ht="15" x14ac:dyDescent="0.2">
      <c r="A113" s="80">
        <v>54</v>
      </c>
      <c r="B113" s="76" t="s">
        <v>788</v>
      </c>
      <c r="C113" s="74" t="s">
        <v>864</v>
      </c>
      <c r="D113" s="82" t="s">
        <v>51</v>
      </c>
      <c r="E113" s="84">
        <v>1</v>
      </c>
      <c r="F113" s="34"/>
      <c r="G113" s="36"/>
      <c r="H113" s="72">
        <f t="shared" ref="H113" si="210">F113+F113*G113</f>
        <v>0</v>
      </c>
      <c r="I113" s="72">
        <f t="shared" ref="I113" si="211">E113*F113</f>
        <v>0</v>
      </c>
      <c r="J113" s="72">
        <f t="shared" ref="J113" si="212">H113*E113</f>
        <v>0</v>
      </c>
      <c r="K113" s="72">
        <f t="shared" ref="K113:L113" si="213">I113+I113*J113</f>
        <v>0</v>
      </c>
      <c r="L113" s="72">
        <f t="shared" si="213"/>
        <v>0</v>
      </c>
    </row>
    <row r="114" spans="1:12" ht="59.25" customHeight="1" x14ac:dyDescent="0.2">
      <c r="A114" s="81">
        <f>A113+1</f>
        <v>55</v>
      </c>
      <c r="B114" s="77"/>
      <c r="C114" s="75"/>
      <c r="D114" s="83"/>
      <c r="E114" s="85"/>
      <c r="F114" s="35"/>
      <c r="G114" s="33"/>
      <c r="H114" s="73"/>
      <c r="I114" s="73"/>
      <c r="J114" s="73"/>
      <c r="K114" s="73"/>
      <c r="L114" s="73"/>
    </row>
    <row r="115" spans="1:12" ht="15" x14ac:dyDescent="0.2">
      <c r="A115" s="80">
        <v>55</v>
      </c>
      <c r="B115" s="76" t="s">
        <v>789</v>
      </c>
      <c r="C115" s="74" t="s">
        <v>865</v>
      </c>
      <c r="D115" s="82" t="s">
        <v>56</v>
      </c>
      <c r="E115" s="84">
        <v>1</v>
      </c>
      <c r="F115" s="34"/>
      <c r="G115" s="36"/>
      <c r="H115" s="72">
        <f t="shared" ref="H115" si="214">F115+F115*G115</f>
        <v>0</v>
      </c>
      <c r="I115" s="72">
        <f t="shared" ref="I115" si="215">E115*F115</f>
        <v>0</v>
      </c>
      <c r="J115" s="72">
        <f t="shared" ref="J115" si="216">H115*E115</f>
        <v>0</v>
      </c>
      <c r="K115" s="72">
        <f t="shared" ref="K115:L115" si="217">I115+I115*J115</f>
        <v>0</v>
      </c>
      <c r="L115" s="72">
        <f t="shared" si="217"/>
        <v>0</v>
      </c>
    </row>
    <row r="116" spans="1:12" ht="49.5" customHeight="1" x14ac:dyDescent="0.2">
      <c r="A116" s="81">
        <f>A115+1</f>
        <v>56</v>
      </c>
      <c r="B116" s="77"/>
      <c r="C116" s="75"/>
      <c r="D116" s="83"/>
      <c r="E116" s="85"/>
      <c r="F116" s="35"/>
      <c r="G116" s="33"/>
      <c r="H116" s="73"/>
      <c r="I116" s="73"/>
      <c r="J116" s="73"/>
      <c r="K116" s="73"/>
      <c r="L116" s="73"/>
    </row>
    <row r="117" spans="1:12" ht="15" x14ac:dyDescent="0.2">
      <c r="A117" s="80">
        <v>56</v>
      </c>
      <c r="B117" s="76" t="s">
        <v>790</v>
      </c>
      <c r="C117" s="74" t="s">
        <v>866</v>
      </c>
      <c r="D117" s="82" t="s">
        <v>69</v>
      </c>
      <c r="E117" s="84">
        <v>1</v>
      </c>
      <c r="F117" s="34"/>
      <c r="G117" s="36"/>
      <c r="H117" s="72">
        <f t="shared" ref="H117" si="218">F117+F117*G117</f>
        <v>0</v>
      </c>
      <c r="I117" s="72">
        <f t="shared" ref="I117" si="219">E117*F117</f>
        <v>0</v>
      </c>
      <c r="J117" s="72">
        <f t="shared" ref="J117" si="220">H117*E117</f>
        <v>0</v>
      </c>
      <c r="K117" s="72">
        <f t="shared" ref="K117:L117" si="221">I117+I117*J117</f>
        <v>0</v>
      </c>
      <c r="L117" s="72">
        <f t="shared" si="221"/>
        <v>0</v>
      </c>
    </row>
    <row r="118" spans="1:12" ht="28.5" customHeight="1" x14ac:dyDescent="0.2">
      <c r="A118" s="81">
        <f>A117+1</f>
        <v>57</v>
      </c>
      <c r="B118" s="77"/>
      <c r="C118" s="75"/>
      <c r="D118" s="83"/>
      <c r="E118" s="85"/>
      <c r="F118" s="35"/>
      <c r="G118" s="33"/>
      <c r="H118" s="73"/>
      <c r="I118" s="73"/>
      <c r="J118" s="73"/>
      <c r="K118" s="73"/>
      <c r="L118" s="73"/>
    </row>
    <row r="119" spans="1:12" ht="15" x14ac:dyDescent="0.2">
      <c r="A119" s="80">
        <v>57</v>
      </c>
      <c r="B119" s="76" t="s">
        <v>867</v>
      </c>
      <c r="C119" s="74" t="s">
        <v>871</v>
      </c>
      <c r="D119" s="82" t="s">
        <v>53</v>
      </c>
      <c r="E119" s="84">
        <v>1</v>
      </c>
      <c r="F119" s="34"/>
      <c r="G119" s="36"/>
      <c r="H119" s="72">
        <f t="shared" ref="H119" si="222">F119+F119*G119</f>
        <v>0</v>
      </c>
      <c r="I119" s="72">
        <f t="shared" ref="I119" si="223">E119*F119</f>
        <v>0</v>
      </c>
      <c r="J119" s="72">
        <f t="shared" ref="J119" si="224">H119*E119</f>
        <v>0</v>
      </c>
      <c r="K119" s="72">
        <f t="shared" ref="K119:L119" si="225">I119+I119*J119</f>
        <v>0</v>
      </c>
      <c r="L119" s="72">
        <f t="shared" si="225"/>
        <v>0</v>
      </c>
    </row>
    <row r="120" spans="1:12" ht="46.5" customHeight="1" x14ac:dyDescent="0.2">
      <c r="A120" s="81">
        <f>A119+1</f>
        <v>58</v>
      </c>
      <c r="B120" s="77"/>
      <c r="C120" s="75"/>
      <c r="D120" s="83"/>
      <c r="E120" s="85"/>
      <c r="F120" s="35"/>
      <c r="G120" s="33"/>
      <c r="H120" s="73"/>
      <c r="I120" s="73"/>
      <c r="J120" s="73"/>
      <c r="K120" s="73"/>
      <c r="L120" s="73"/>
    </row>
    <row r="121" spans="1:12" ht="15" x14ac:dyDescent="0.2">
      <c r="A121" s="80">
        <v>58</v>
      </c>
      <c r="B121" s="76" t="s">
        <v>868</v>
      </c>
      <c r="C121" s="74" t="s">
        <v>869</v>
      </c>
      <c r="D121" s="82" t="s">
        <v>56</v>
      </c>
      <c r="E121" s="84">
        <v>1</v>
      </c>
      <c r="F121" s="34"/>
      <c r="G121" s="36"/>
      <c r="H121" s="72">
        <f t="shared" ref="H121" si="226">F121+F121*G121</f>
        <v>0</v>
      </c>
      <c r="I121" s="72">
        <f t="shared" ref="I121" si="227">E121*F121</f>
        <v>0</v>
      </c>
      <c r="J121" s="72">
        <f t="shared" ref="J121" si="228">H121*E121</f>
        <v>0</v>
      </c>
      <c r="K121" s="72">
        <f t="shared" ref="K121:L121" si="229">I121+I121*J121</f>
        <v>0</v>
      </c>
      <c r="L121" s="72">
        <f t="shared" si="229"/>
        <v>0</v>
      </c>
    </row>
    <row r="122" spans="1:12" ht="43.5" customHeight="1" x14ac:dyDescent="0.2">
      <c r="A122" s="81">
        <f>A121+1</f>
        <v>59</v>
      </c>
      <c r="B122" s="77"/>
      <c r="C122" s="75"/>
      <c r="D122" s="83"/>
      <c r="E122" s="85"/>
      <c r="F122" s="35"/>
      <c r="G122" s="33"/>
      <c r="H122" s="73"/>
      <c r="I122" s="73"/>
      <c r="J122" s="73"/>
      <c r="K122" s="73"/>
      <c r="L122" s="73"/>
    </row>
    <row r="123" spans="1:12" ht="15" x14ac:dyDescent="0.2">
      <c r="A123" s="80">
        <v>59</v>
      </c>
      <c r="B123" s="86" t="s">
        <v>870</v>
      </c>
      <c r="C123" s="74" t="s">
        <v>872</v>
      </c>
      <c r="D123" s="82" t="s">
        <v>25</v>
      </c>
      <c r="E123" s="84">
        <v>1</v>
      </c>
      <c r="F123" s="34"/>
      <c r="G123" s="36"/>
      <c r="H123" s="72">
        <f t="shared" ref="H123" si="230">F123+F123*G123</f>
        <v>0</v>
      </c>
      <c r="I123" s="72">
        <f t="shared" ref="I123" si="231">E123*F123</f>
        <v>0</v>
      </c>
      <c r="J123" s="72">
        <f t="shared" ref="J123" si="232">H123*E123</f>
        <v>0</v>
      </c>
      <c r="K123" s="72">
        <f t="shared" ref="K123:L123" si="233">I123+I123*J123</f>
        <v>0</v>
      </c>
      <c r="L123" s="72">
        <f t="shared" si="233"/>
        <v>0</v>
      </c>
    </row>
    <row r="124" spans="1:12" ht="63" customHeight="1" x14ac:dyDescent="0.2">
      <c r="A124" s="81">
        <f>A123+1</f>
        <v>60</v>
      </c>
      <c r="B124" s="87"/>
      <c r="C124" s="75"/>
      <c r="D124" s="83"/>
      <c r="E124" s="85"/>
      <c r="F124" s="35"/>
      <c r="G124" s="33"/>
      <c r="H124" s="73"/>
      <c r="I124" s="73"/>
      <c r="J124" s="73"/>
      <c r="K124" s="73"/>
      <c r="L124" s="73"/>
    </row>
    <row r="125" spans="1:12" ht="15" x14ac:dyDescent="0.2">
      <c r="A125" s="80">
        <v>60</v>
      </c>
      <c r="B125" s="76" t="s">
        <v>791</v>
      </c>
      <c r="C125" s="74" t="s">
        <v>873</v>
      </c>
      <c r="D125" s="82" t="s">
        <v>69</v>
      </c>
      <c r="E125" s="84">
        <v>1</v>
      </c>
      <c r="F125" s="34"/>
      <c r="G125" s="36"/>
      <c r="H125" s="72">
        <f t="shared" ref="H125" si="234">F125+F125*G125</f>
        <v>0</v>
      </c>
      <c r="I125" s="72">
        <f t="shared" ref="I125" si="235">E125*F125</f>
        <v>0</v>
      </c>
      <c r="J125" s="72">
        <f t="shared" ref="J125" si="236">H125*E125</f>
        <v>0</v>
      </c>
      <c r="K125" s="72">
        <f t="shared" ref="K125:L125" si="237">I125+I125*J125</f>
        <v>0</v>
      </c>
      <c r="L125" s="72">
        <f t="shared" si="237"/>
        <v>0</v>
      </c>
    </row>
    <row r="126" spans="1:12" ht="27.75" customHeight="1" x14ac:dyDescent="0.2">
      <c r="A126" s="81">
        <f>A125+1</f>
        <v>61</v>
      </c>
      <c r="B126" s="77"/>
      <c r="C126" s="75"/>
      <c r="D126" s="83"/>
      <c r="E126" s="85"/>
      <c r="F126" s="35"/>
      <c r="G126" s="33"/>
      <c r="H126" s="73"/>
      <c r="I126" s="73"/>
      <c r="J126" s="73"/>
      <c r="K126" s="73"/>
      <c r="L126" s="73"/>
    </row>
    <row r="127" spans="1:12" ht="15" x14ac:dyDescent="0.2">
      <c r="A127" s="80">
        <v>61</v>
      </c>
      <c r="B127" s="76" t="s">
        <v>874</v>
      </c>
      <c r="C127" s="74" t="s">
        <v>875</v>
      </c>
      <c r="D127" s="82" t="s">
        <v>56</v>
      </c>
      <c r="E127" s="84">
        <v>1</v>
      </c>
      <c r="F127" s="34"/>
      <c r="G127" s="36"/>
      <c r="H127" s="72">
        <f t="shared" ref="H127" si="238">F127+F127*G127</f>
        <v>0</v>
      </c>
      <c r="I127" s="72">
        <f t="shared" ref="I127" si="239">E127*F127</f>
        <v>0</v>
      </c>
      <c r="J127" s="72">
        <f t="shared" ref="J127" si="240">H127*E127</f>
        <v>0</v>
      </c>
      <c r="K127" s="72">
        <f t="shared" ref="K127:L127" si="241">I127+I127*J127</f>
        <v>0</v>
      </c>
      <c r="L127" s="72">
        <f t="shared" si="241"/>
        <v>0</v>
      </c>
    </row>
    <row r="128" spans="1:12" ht="50.25" customHeight="1" x14ac:dyDescent="0.2">
      <c r="A128" s="81">
        <f>A127+1</f>
        <v>62</v>
      </c>
      <c r="B128" s="77"/>
      <c r="C128" s="75"/>
      <c r="D128" s="83"/>
      <c r="E128" s="85"/>
      <c r="F128" s="35"/>
      <c r="G128" s="33"/>
      <c r="H128" s="73"/>
      <c r="I128" s="73"/>
      <c r="J128" s="73"/>
      <c r="K128" s="73"/>
      <c r="L128" s="73"/>
    </row>
    <row r="129" spans="1:12" ht="15" x14ac:dyDescent="0.2">
      <c r="A129" s="80">
        <v>62</v>
      </c>
      <c r="B129" s="76" t="s">
        <v>792</v>
      </c>
      <c r="C129" s="74" t="s">
        <v>877</v>
      </c>
      <c r="D129" s="82" t="s">
        <v>48</v>
      </c>
      <c r="E129" s="84">
        <v>1</v>
      </c>
      <c r="F129" s="34"/>
      <c r="G129" s="36"/>
      <c r="H129" s="72">
        <f t="shared" ref="H129" si="242">F129+F129*G129</f>
        <v>0</v>
      </c>
      <c r="I129" s="72">
        <f t="shared" ref="I129" si="243">E129*F129</f>
        <v>0</v>
      </c>
      <c r="J129" s="72">
        <f t="shared" ref="J129" si="244">H129*E129</f>
        <v>0</v>
      </c>
      <c r="K129" s="72">
        <f t="shared" ref="K129:L129" si="245">I129+I129*J129</f>
        <v>0</v>
      </c>
      <c r="L129" s="72">
        <f t="shared" si="245"/>
        <v>0</v>
      </c>
    </row>
    <row r="130" spans="1:12" ht="27.75" customHeight="1" x14ac:dyDescent="0.2">
      <c r="A130" s="81">
        <f>A129+1</f>
        <v>63</v>
      </c>
      <c r="B130" s="77"/>
      <c r="C130" s="75"/>
      <c r="D130" s="83"/>
      <c r="E130" s="85"/>
      <c r="F130" s="35"/>
      <c r="G130" s="33"/>
      <c r="H130" s="73"/>
      <c r="I130" s="73"/>
      <c r="J130" s="73"/>
      <c r="K130" s="73"/>
      <c r="L130" s="73"/>
    </row>
    <row r="131" spans="1:12" ht="15" x14ac:dyDescent="0.2">
      <c r="A131" s="80">
        <v>63</v>
      </c>
      <c r="B131" s="86" t="s">
        <v>876</v>
      </c>
      <c r="C131" s="74" t="s">
        <v>878</v>
      </c>
      <c r="D131" s="82" t="s">
        <v>56</v>
      </c>
      <c r="E131" s="84">
        <v>1</v>
      </c>
      <c r="F131" s="34"/>
      <c r="G131" s="36"/>
      <c r="H131" s="72">
        <f t="shared" ref="H131" si="246">F131+F131*G131</f>
        <v>0</v>
      </c>
      <c r="I131" s="72">
        <f t="shared" ref="I131" si="247">E131*F131</f>
        <v>0</v>
      </c>
      <c r="J131" s="72">
        <f t="shared" ref="J131" si="248">H131*E131</f>
        <v>0</v>
      </c>
      <c r="K131" s="72">
        <f t="shared" ref="K131:L131" si="249">I131+I131*J131</f>
        <v>0</v>
      </c>
      <c r="L131" s="72">
        <f t="shared" si="249"/>
        <v>0</v>
      </c>
    </row>
    <row r="132" spans="1:12" ht="42" customHeight="1" x14ac:dyDescent="0.2">
      <c r="A132" s="81">
        <f>A131+1</f>
        <v>64</v>
      </c>
      <c r="B132" s="87"/>
      <c r="C132" s="75"/>
      <c r="D132" s="83"/>
      <c r="E132" s="85"/>
      <c r="F132" s="35"/>
      <c r="G132" s="33"/>
      <c r="H132" s="73"/>
      <c r="I132" s="73"/>
      <c r="J132" s="73"/>
      <c r="K132" s="73"/>
      <c r="L132" s="73"/>
    </row>
    <row r="133" spans="1:12" ht="39" customHeight="1" thickBot="1" x14ac:dyDescent="0.25">
      <c r="C133" s="78"/>
      <c r="D133" s="78"/>
      <c r="E133" s="8"/>
      <c r="F133" s="2" t="str">
        <f>"suma kontrolna: "
&amp;SUM(F7:F102)</f>
        <v>suma kontrolna: 0</v>
      </c>
      <c r="G133" s="2" t="str">
        <f>"suma kontrolna: "
&amp;SUM(G7:G102)</f>
        <v>suma kontrolna: 0</v>
      </c>
      <c r="H133" s="2" t="str">
        <f>"suma kontrolna: "
&amp;SUM(H7:H102)</f>
        <v>suma kontrolna: 0</v>
      </c>
      <c r="I133" s="9" t="str">
        <f>"Całkowita wartość netto: "&amp;SUM(I7:I102)&amp;" zł"</f>
        <v>Całkowita wartość netto: 0 zł</v>
      </c>
      <c r="J133" s="9" t="str">
        <f>"Całkowita wartość brutto: "&amp;SUM(J7:J102)&amp;" zł"</f>
        <v>Całkowita wartość brutto: 0 zł</v>
      </c>
      <c r="K133" s="2" t="str">
        <f>"suma kontrolna: "
&amp;SUM(K7:K102)</f>
        <v>suma kontrolna: 0</v>
      </c>
      <c r="L133" s="2" t="str">
        <f>"suma kontrolna: "
&amp;SUM(L7:L102)</f>
        <v>suma kontrolna: 0</v>
      </c>
    </row>
    <row r="136" spans="1:12" ht="57" customHeight="1" x14ac:dyDescent="0.2">
      <c r="F136" s="79" t="s">
        <v>5</v>
      </c>
      <c r="G136" s="79"/>
      <c r="H136" s="79"/>
      <c r="I136" s="79"/>
      <c r="J136" s="79"/>
    </row>
  </sheetData>
  <mergeCells count="637">
    <mergeCell ref="A11:A12"/>
    <mergeCell ref="D11:D12"/>
    <mergeCell ref="E11:E12"/>
    <mergeCell ref="H11:H12"/>
    <mergeCell ref="I11:I12"/>
    <mergeCell ref="J11:J12"/>
    <mergeCell ref="A4:H4"/>
    <mergeCell ref="B1:J1"/>
    <mergeCell ref="A2:J2"/>
    <mergeCell ref="A3:J3"/>
    <mergeCell ref="A7:A8"/>
    <mergeCell ref="D7:D8"/>
    <mergeCell ref="E7:E8"/>
    <mergeCell ref="H7:H8"/>
    <mergeCell ref="I7:I8"/>
    <mergeCell ref="J7:J8"/>
    <mergeCell ref="A9:A10"/>
    <mergeCell ref="D9:D10"/>
    <mergeCell ref="E9:E10"/>
    <mergeCell ref="H9:H10"/>
    <mergeCell ref="I9:I10"/>
    <mergeCell ref="B7:B8"/>
    <mergeCell ref="B9:B10"/>
    <mergeCell ref="C9:C10"/>
    <mergeCell ref="A15:A16"/>
    <mergeCell ref="D15:D16"/>
    <mergeCell ref="E15:E16"/>
    <mergeCell ref="H15:H16"/>
    <mergeCell ref="I15:I16"/>
    <mergeCell ref="J15:J16"/>
    <mergeCell ref="A13:A14"/>
    <mergeCell ref="D13:D14"/>
    <mergeCell ref="E13:E14"/>
    <mergeCell ref="H13:H14"/>
    <mergeCell ref="I13:I14"/>
    <mergeCell ref="A19:A20"/>
    <mergeCell ref="D19:D20"/>
    <mergeCell ref="E19:E20"/>
    <mergeCell ref="H19:H20"/>
    <mergeCell ref="I19:I20"/>
    <mergeCell ref="J19:J20"/>
    <mergeCell ref="A17:A18"/>
    <mergeCell ref="D17:D18"/>
    <mergeCell ref="E17:E18"/>
    <mergeCell ref="H17:H18"/>
    <mergeCell ref="I17:I18"/>
    <mergeCell ref="A23:A24"/>
    <mergeCell ref="D23:D24"/>
    <mergeCell ref="E23:E24"/>
    <mergeCell ref="H23:H24"/>
    <mergeCell ref="I23:I24"/>
    <mergeCell ref="J23:J24"/>
    <mergeCell ref="A21:A22"/>
    <mergeCell ref="D21:D22"/>
    <mergeCell ref="E21:E22"/>
    <mergeCell ref="H21:H22"/>
    <mergeCell ref="I21:I22"/>
    <mergeCell ref="C23:C24"/>
    <mergeCell ref="J25:J26"/>
    <mergeCell ref="A27:A28"/>
    <mergeCell ref="D27:D28"/>
    <mergeCell ref="E27:E28"/>
    <mergeCell ref="H27:H28"/>
    <mergeCell ref="I27:I28"/>
    <mergeCell ref="J27:J28"/>
    <mergeCell ref="A25:A26"/>
    <mergeCell ref="D25:D26"/>
    <mergeCell ref="E25:E26"/>
    <mergeCell ref="H25:H26"/>
    <mergeCell ref="I25:I26"/>
    <mergeCell ref="C25:C26"/>
    <mergeCell ref="C27:C28"/>
    <mergeCell ref="B25:B26"/>
    <mergeCell ref="B27:B28"/>
    <mergeCell ref="J29:J30"/>
    <mergeCell ref="A31:A32"/>
    <mergeCell ref="D31:D32"/>
    <mergeCell ref="E31:E32"/>
    <mergeCell ref="H31:H32"/>
    <mergeCell ref="I31:I32"/>
    <mergeCell ref="J31:J32"/>
    <mergeCell ref="A29:A30"/>
    <mergeCell ref="D29:D30"/>
    <mergeCell ref="E29:E30"/>
    <mergeCell ref="H29:H30"/>
    <mergeCell ref="I29:I30"/>
    <mergeCell ref="B29:B30"/>
    <mergeCell ref="B31:B32"/>
    <mergeCell ref="C29:C30"/>
    <mergeCell ref="C31:C32"/>
    <mergeCell ref="J33:J34"/>
    <mergeCell ref="A35:A36"/>
    <mergeCell ref="D35:D36"/>
    <mergeCell ref="E35:E36"/>
    <mergeCell ref="H35:H36"/>
    <mergeCell ref="I35:I36"/>
    <mergeCell ref="J35:J36"/>
    <mergeCell ref="A33:A34"/>
    <mergeCell ref="D33:D34"/>
    <mergeCell ref="E33:E34"/>
    <mergeCell ref="H33:H34"/>
    <mergeCell ref="I33:I34"/>
    <mergeCell ref="B33:B34"/>
    <mergeCell ref="B35:B36"/>
    <mergeCell ref="C33:C34"/>
    <mergeCell ref="C35:C36"/>
    <mergeCell ref="J37:J38"/>
    <mergeCell ref="A39:A40"/>
    <mergeCell ref="D39:D40"/>
    <mergeCell ref="E39:E40"/>
    <mergeCell ref="H39:H40"/>
    <mergeCell ref="I39:I40"/>
    <mergeCell ref="J39:J40"/>
    <mergeCell ref="A37:A38"/>
    <mergeCell ref="D37:D38"/>
    <mergeCell ref="E37:E38"/>
    <mergeCell ref="H37:H38"/>
    <mergeCell ref="I37:I38"/>
    <mergeCell ref="B37:B38"/>
    <mergeCell ref="B39:B40"/>
    <mergeCell ref="C37:C38"/>
    <mergeCell ref="C39:C40"/>
    <mergeCell ref="J41:J42"/>
    <mergeCell ref="A43:A44"/>
    <mergeCell ref="D43:D44"/>
    <mergeCell ref="E43:E44"/>
    <mergeCell ref="H43:H44"/>
    <mergeCell ref="I43:I44"/>
    <mergeCell ref="J43:J44"/>
    <mergeCell ref="A41:A42"/>
    <mergeCell ref="D41:D42"/>
    <mergeCell ref="E41:E42"/>
    <mergeCell ref="H41:H42"/>
    <mergeCell ref="I41:I42"/>
    <mergeCell ref="B41:B42"/>
    <mergeCell ref="B43:B44"/>
    <mergeCell ref="C41:C42"/>
    <mergeCell ref="C43:C44"/>
    <mergeCell ref="J45:J46"/>
    <mergeCell ref="A47:A48"/>
    <mergeCell ref="D47:D48"/>
    <mergeCell ref="E47:E48"/>
    <mergeCell ref="H47:H48"/>
    <mergeCell ref="I47:I48"/>
    <mergeCell ref="J47:J48"/>
    <mergeCell ref="A45:A46"/>
    <mergeCell ref="D45:D46"/>
    <mergeCell ref="E45:E46"/>
    <mergeCell ref="H45:H46"/>
    <mergeCell ref="I45:I46"/>
    <mergeCell ref="B45:B46"/>
    <mergeCell ref="B47:B48"/>
    <mergeCell ref="C45:C46"/>
    <mergeCell ref="C47:C48"/>
    <mergeCell ref="J49:J50"/>
    <mergeCell ref="A51:A52"/>
    <mergeCell ref="D51:D52"/>
    <mergeCell ref="E51:E52"/>
    <mergeCell ref="H51:H52"/>
    <mergeCell ref="I51:I52"/>
    <mergeCell ref="J51:J52"/>
    <mergeCell ref="A49:A50"/>
    <mergeCell ref="D49:D50"/>
    <mergeCell ref="E49:E50"/>
    <mergeCell ref="H49:H50"/>
    <mergeCell ref="I49:I50"/>
    <mergeCell ref="B49:B50"/>
    <mergeCell ref="B51:B52"/>
    <mergeCell ref="C49:C50"/>
    <mergeCell ref="C51:C52"/>
    <mergeCell ref="J53:J54"/>
    <mergeCell ref="A55:A56"/>
    <mergeCell ref="D55:D56"/>
    <mergeCell ref="E55:E56"/>
    <mergeCell ref="H55:H56"/>
    <mergeCell ref="I55:I56"/>
    <mergeCell ref="J55:J56"/>
    <mergeCell ref="A53:A54"/>
    <mergeCell ref="D53:D54"/>
    <mergeCell ref="E53:E54"/>
    <mergeCell ref="H53:H54"/>
    <mergeCell ref="I53:I54"/>
    <mergeCell ref="B53:B54"/>
    <mergeCell ref="B55:B56"/>
    <mergeCell ref="C53:C54"/>
    <mergeCell ref="C55:C56"/>
    <mergeCell ref="J57:J58"/>
    <mergeCell ref="A59:A60"/>
    <mergeCell ref="D59:D60"/>
    <mergeCell ref="E59:E60"/>
    <mergeCell ref="H59:H60"/>
    <mergeCell ref="I59:I60"/>
    <mergeCell ref="J59:J60"/>
    <mergeCell ref="A57:A58"/>
    <mergeCell ref="D57:D58"/>
    <mergeCell ref="E57:E58"/>
    <mergeCell ref="H57:H58"/>
    <mergeCell ref="I57:I58"/>
    <mergeCell ref="B57:B58"/>
    <mergeCell ref="B59:B60"/>
    <mergeCell ref="C57:C58"/>
    <mergeCell ref="C59:C60"/>
    <mergeCell ref="J61:J62"/>
    <mergeCell ref="A63:A64"/>
    <mergeCell ref="D63:D64"/>
    <mergeCell ref="E63:E64"/>
    <mergeCell ref="H63:H64"/>
    <mergeCell ref="I63:I64"/>
    <mergeCell ref="J63:J64"/>
    <mergeCell ref="A61:A62"/>
    <mergeCell ref="D61:D62"/>
    <mergeCell ref="E61:E62"/>
    <mergeCell ref="H61:H62"/>
    <mergeCell ref="I61:I62"/>
    <mergeCell ref="B61:B62"/>
    <mergeCell ref="B63:B64"/>
    <mergeCell ref="C61:C62"/>
    <mergeCell ref="C63:C64"/>
    <mergeCell ref="J65:J66"/>
    <mergeCell ref="A67:A68"/>
    <mergeCell ref="D67:D68"/>
    <mergeCell ref="E67:E68"/>
    <mergeCell ref="H67:H68"/>
    <mergeCell ref="I67:I68"/>
    <mergeCell ref="J67:J68"/>
    <mergeCell ref="A65:A66"/>
    <mergeCell ref="D65:D66"/>
    <mergeCell ref="E65:E66"/>
    <mergeCell ref="H65:H66"/>
    <mergeCell ref="I65:I66"/>
    <mergeCell ref="B65:B66"/>
    <mergeCell ref="B67:B68"/>
    <mergeCell ref="C65:C66"/>
    <mergeCell ref="C67:C68"/>
    <mergeCell ref="J69:J70"/>
    <mergeCell ref="A71:A72"/>
    <mergeCell ref="D71:D72"/>
    <mergeCell ref="E71:E72"/>
    <mergeCell ref="H71:H72"/>
    <mergeCell ref="I71:I72"/>
    <mergeCell ref="J71:J72"/>
    <mergeCell ref="A69:A70"/>
    <mergeCell ref="D69:D70"/>
    <mergeCell ref="E69:E70"/>
    <mergeCell ref="H69:H70"/>
    <mergeCell ref="I69:I70"/>
    <mergeCell ref="B69:B70"/>
    <mergeCell ref="B71:B72"/>
    <mergeCell ref="C69:C70"/>
    <mergeCell ref="C71:C72"/>
    <mergeCell ref="J73:J74"/>
    <mergeCell ref="A75:A76"/>
    <mergeCell ref="D75:D76"/>
    <mergeCell ref="E75:E76"/>
    <mergeCell ref="H75:H76"/>
    <mergeCell ref="I75:I76"/>
    <mergeCell ref="J75:J76"/>
    <mergeCell ref="A73:A74"/>
    <mergeCell ref="D73:D74"/>
    <mergeCell ref="E73:E74"/>
    <mergeCell ref="H73:H74"/>
    <mergeCell ref="I73:I74"/>
    <mergeCell ref="B73:B74"/>
    <mergeCell ref="B75:B76"/>
    <mergeCell ref="C73:C74"/>
    <mergeCell ref="C75:C76"/>
    <mergeCell ref="J77:J78"/>
    <mergeCell ref="A79:A80"/>
    <mergeCell ref="D79:D80"/>
    <mergeCell ref="E79:E80"/>
    <mergeCell ref="H79:H80"/>
    <mergeCell ref="I79:I80"/>
    <mergeCell ref="J79:J80"/>
    <mergeCell ref="A77:A78"/>
    <mergeCell ref="D77:D78"/>
    <mergeCell ref="E77:E78"/>
    <mergeCell ref="H77:H78"/>
    <mergeCell ref="I77:I78"/>
    <mergeCell ref="B77:B78"/>
    <mergeCell ref="B79:B80"/>
    <mergeCell ref="C77:C78"/>
    <mergeCell ref="C79:C80"/>
    <mergeCell ref="J81:J82"/>
    <mergeCell ref="A83:A84"/>
    <mergeCell ref="D83:D84"/>
    <mergeCell ref="E83:E84"/>
    <mergeCell ref="H83:H84"/>
    <mergeCell ref="I83:I84"/>
    <mergeCell ref="J83:J84"/>
    <mergeCell ref="A81:A82"/>
    <mergeCell ref="D81:D82"/>
    <mergeCell ref="E81:E82"/>
    <mergeCell ref="H81:H82"/>
    <mergeCell ref="I81:I82"/>
    <mergeCell ref="B81:B82"/>
    <mergeCell ref="B83:B84"/>
    <mergeCell ref="C81:C82"/>
    <mergeCell ref="C83:C84"/>
    <mergeCell ref="J85:J86"/>
    <mergeCell ref="A87:A88"/>
    <mergeCell ref="D87:D88"/>
    <mergeCell ref="E87:E88"/>
    <mergeCell ref="H87:H88"/>
    <mergeCell ref="I87:I88"/>
    <mergeCell ref="J87:J88"/>
    <mergeCell ref="A85:A86"/>
    <mergeCell ref="D85:D86"/>
    <mergeCell ref="E85:E86"/>
    <mergeCell ref="H85:H86"/>
    <mergeCell ref="I85:I86"/>
    <mergeCell ref="B85:B86"/>
    <mergeCell ref="B87:B88"/>
    <mergeCell ref="C85:C86"/>
    <mergeCell ref="C87:C88"/>
    <mergeCell ref="J89:J90"/>
    <mergeCell ref="A91:A92"/>
    <mergeCell ref="D91:D92"/>
    <mergeCell ref="E91:E92"/>
    <mergeCell ref="H91:H92"/>
    <mergeCell ref="I91:I92"/>
    <mergeCell ref="J91:J92"/>
    <mergeCell ref="A89:A90"/>
    <mergeCell ref="D89:D90"/>
    <mergeCell ref="E89:E90"/>
    <mergeCell ref="H89:H90"/>
    <mergeCell ref="I89:I90"/>
    <mergeCell ref="B89:B90"/>
    <mergeCell ref="B91:B92"/>
    <mergeCell ref="C89:C90"/>
    <mergeCell ref="C91:C92"/>
    <mergeCell ref="J93:J94"/>
    <mergeCell ref="A95:A96"/>
    <mergeCell ref="D95:D96"/>
    <mergeCell ref="E95:E96"/>
    <mergeCell ref="H95:H96"/>
    <mergeCell ref="I95:I96"/>
    <mergeCell ref="J95:J96"/>
    <mergeCell ref="A93:A94"/>
    <mergeCell ref="D93:D94"/>
    <mergeCell ref="E93:E94"/>
    <mergeCell ref="H93:H94"/>
    <mergeCell ref="I93:I94"/>
    <mergeCell ref="B93:B94"/>
    <mergeCell ref="B95:B96"/>
    <mergeCell ref="C93:C94"/>
    <mergeCell ref="C95:C96"/>
    <mergeCell ref="J97:J98"/>
    <mergeCell ref="A99:A100"/>
    <mergeCell ref="D99:D100"/>
    <mergeCell ref="E99:E100"/>
    <mergeCell ref="H99:H100"/>
    <mergeCell ref="I99:I100"/>
    <mergeCell ref="J99:J100"/>
    <mergeCell ref="A97:A98"/>
    <mergeCell ref="D97:D98"/>
    <mergeCell ref="E97:E98"/>
    <mergeCell ref="H97:H98"/>
    <mergeCell ref="I97:I98"/>
    <mergeCell ref="B97:B98"/>
    <mergeCell ref="B99:B100"/>
    <mergeCell ref="C97:C98"/>
    <mergeCell ref="C99:C100"/>
    <mergeCell ref="A103:A104"/>
    <mergeCell ref="D103:D104"/>
    <mergeCell ref="E103:E104"/>
    <mergeCell ref="H103:H104"/>
    <mergeCell ref="I103:I104"/>
    <mergeCell ref="J103:J104"/>
    <mergeCell ref="A101:A102"/>
    <mergeCell ref="D101:D102"/>
    <mergeCell ref="E101:E102"/>
    <mergeCell ref="H101:H102"/>
    <mergeCell ref="I101:I102"/>
    <mergeCell ref="B101:B102"/>
    <mergeCell ref="B103:B104"/>
    <mergeCell ref="C101:C102"/>
    <mergeCell ref="C103:C104"/>
    <mergeCell ref="A107:A108"/>
    <mergeCell ref="D107:D108"/>
    <mergeCell ref="E107:E108"/>
    <mergeCell ref="H107:H108"/>
    <mergeCell ref="I107:I108"/>
    <mergeCell ref="J107:J108"/>
    <mergeCell ref="A105:A106"/>
    <mergeCell ref="D105:D106"/>
    <mergeCell ref="E105:E106"/>
    <mergeCell ref="H105:H106"/>
    <mergeCell ref="I105:I106"/>
    <mergeCell ref="B105:B106"/>
    <mergeCell ref="B107:B108"/>
    <mergeCell ref="C105:C106"/>
    <mergeCell ref="C107:C108"/>
    <mergeCell ref="A111:A112"/>
    <mergeCell ref="D111:D112"/>
    <mergeCell ref="E111:E112"/>
    <mergeCell ref="H111:H112"/>
    <mergeCell ref="I111:I112"/>
    <mergeCell ref="J111:J112"/>
    <mergeCell ref="A109:A110"/>
    <mergeCell ref="D109:D110"/>
    <mergeCell ref="E109:E110"/>
    <mergeCell ref="H109:H110"/>
    <mergeCell ref="I109:I110"/>
    <mergeCell ref="B109:B110"/>
    <mergeCell ref="B111:B112"/>
    <mergeCell ref="C109:C110"/>
    <mergeCell ref="C111:C112"/>
    <mergeCell ref="A115:A116"/>
    <mergeCell ref="D115:D116"/>
    <mergeCell ref="E115:E116"/>
    <mergeCell ref="H115:H116"/>
    <mergeCell ref="I115:I116"/>
    <mergeCell ref="J115:J116"/>
    <mergeCell ref="A113:A114"/>
    <mergeCell ref="D113:D114"/>
    <mergeCell ref="E113:E114"/>
    <mergeCell ref="H113:H114"/>
    <mergeCell ref="I113:I114"/>
    <mergeCell ref="B113:B114"/>
    <mergeCell ref="B115:B116"/>
    <mergeCell ref="C113:C114"/>
    <mergeCell ref="C115:C116"/>
    <mergeCell ref="A119:A120"/>
    <mergeCell ref="D119:D120"/>
    <mergeCell ref="E119:E120"/>
    <mergeCell ref="H119:H120"/>
    <mergeCell ref="I119:I120"/>
    <mergeCell ref="J119:J120"/>
    <mergeCell ref="A117:A118"/>
    <mergeCell ref="D117:D118"/>
    <mergeCell ref="E117:E118"/>
    <mergeCell ref="H117:H118"/>
    <mergeCell ref="I117:I118"/>
    <mergeCell ref="B117:B118"/>
    <mergeCell ref="B119:B120"/>
    <mergeCell ref="C117:C118"/>
    <mergeCell ref="C119:C120"/>
    <mergeCell ref="A123:A124"/>
    <mergeCell ref="D123:D124"/>
    <mergeCell ref="E123:E124"/>
    <mergeCell ref="H123:H124"/>
    <mergeCell ref="I123:I124"/>
    <mergeCell ref="J123:J124"/>
    <mergeCell ref="A121:A122"/>
    <mergeCell ref="D121:D122"/>
    <mergeCell ref="E121:E122"/>
    <mergeCell ref="H121:H122"/>
    <mergeCell ref="I121:I122"/>
    <mergeCell ref="B121:B122"/>
    <mergeCell ref="B123:B124"/>
    <mergeCell ref="C121:C122"/>
    <mergeCell ref="C123:C124"/>
    <mergeCell ref="A127:A128"/>
    <mergeCell ref="D127:D128"/>
    <mergeCell ref="E127:E128"/>
    <mergeCell ref="H127:H128"/>
    <mergeCell ref="I127:I128"/>
    <mergeCell ref="J127:J128"/>
    <mergeCell ref="A125:A126"/>
    <mergeCell ref="D125:D126"/>
    <mergeCell ref="E125:E126"/>
    <mergeCell ref="H125:H126"/>
    <mergeCell ref="I125:I126"/>
    <mergeCell ref="B125:B126"/>
    <mergeCell ref="B127:B128"/>
    <mergeCell ref="C125:C126"/>
    <mergeCell ref="C127:C128"/>
    <mergeCell ref="A131:A132"/>
    <mergeCell ref="D131:D132"/>
    <mergeCell ref="E131:E132"/>
    <mergeCell ref="H131:H132"/>
    <mergeCell ref="I131:I132"/>
    <mergeCell ref="J131:J132"/>
    <mergeCell ref="A129:A130"/>
    <mergeCell ref="D129:D130"/>
    <mergeCell ref="E129:E130"/>
    <mergeCell ref="H129:H130"/>
    <mergeCell ref="I129:I130"/>
    <mergeCell ref="B129:B130"/>
    <mergeCell ref="B131:B132"/>
    <mergeCell ref="C129:C130"/>
    <mergeCell ref="C131:C132"/>
    <mergeCell ref="C133:D133"/>
    <mergeCell ref="F136:J13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J129:J130"/>
    <mergeCell ref="J125:J126"/>
    <mergeCell ref="J121:J122"/>
    <mergeCell ref="J117:J118"/>
    <mergeCell ref="J113:J114"/>
    <mergeCell ref="J109:J110"/>
    <mergeCell ref="J105:J106"/>
    <mergeCell ref="J101:J102"/>
    <mergeCell ref="K45:K46"/>
    <mergeCell ref="K47:K48"/>
    <mergeCell ref="K49:K50"/>
    <mergeCell ref="K51:K52"/>
    <mergeCell ref="K53:K54"/>
    <mergeCell ref="K35:K36"/>
    <mergeCell ref="K37:K38"/>
    <mergeCell ref="K39:K40"/>
    <mergeCell ref="K41:K42"/>
    <mergeCell ref="K43:K44"/>
    <mergeCell ref="L23:L24"/>
    <mergeCell ref="L25:L26"/>
    <mergeCell ref="L27:L28"/>
    <mergeCell ref="L29:L30"/>
    <mergeCell ref="K115:K116"/>
    <mergeCell ref="K105:K106"/>
    <mergeCell ref="K107:K108"/>
    <mergeCell ref="K109:K110"/>
    <mergeCell ref="K111:K112"/>
    <mergeCell ref="K113:K114"/>
    <mergeCell ref="K95:K96"/>
    <mergeCell ref="K97:K98"/>
    <mergeCell ref="K99:K100"/>
    <mergeCell ref="K101:K102"/>
    <mergeCell ref="K103:K104"/>
    <mergeCell ref="K85:K86"/>
    <mergeCell ref="K87:K88"/>
    <mergeCell ref="K89:K90"/>
    <mergeCell ref="K91:K92"/>
    <mergeCell ref="K93:K94"/>
    <mergeCell ref="K57:K58"/>
    <mergeCell ref="K59:K60"/>
    <mergeCell ref="K61:K62"/>
    <mergeCell ref="K63:K64"/>
    <mergeCell ref="L31:L32"/>
    <mergeCell ref="L33:L34"/>
    <mergeCell ref="L35:L36"/>
    <mergeCell ref="L37:L38"/>
    <mergeCell ref="L39:L40"/>
    <mergeCell ref="K125:K126"/>
    <mergeCell ref="K127:K128"/>
    <mergeCell ref="K129:K130"/>
    <mergeCell ref="K131:K132"/>
    <mergeCell ref="K117:K118"/>
    <mergeCell ref="K119:K120"/>
    <mergeCell ref="K121:K122"/>
    <mergeCell ref="K123:K124"/>
    <mergeCell ref="K75:K76"/>
    <mergeCell ref="K77:K78"/>
    <mergeCell ref="K79:K80"/>
    <mergeCell ref="K81:K82"/>
    <mergeCell ref="K83:K84"/>
    <mergeCell ref="K65:K66"/>
    <mergeCell ref="K67:K68"/>
    <mergeCell ref="K69:K70"/>
    <mergeCell ref="K71:K72"/>
    <mergeCell ref="K73:K74"/>
    <mergeCell ref="K55:K56"/>
    <mergeCell ref="L53:L54"/>
    <mergeCell ref="L55:L56"/>
    <mergeCell ref="L57:L58"/>
    <mergeCell ref="L59:L60"/>
    <mergeCell ref="L41:L42"/>
    <mergeCell ref="L43:L44"/>
    <mergeCell ref="L45:L46"/>
    <mergeCell ref="L47:L48"/>
    <mergeCell ref="L49:L50"/>
    <mergeCell ref="L131:L132"/>
    <mergeCell ref="L121:L122"/>
    <mergeCell ref="L123:L124"/>
    <mergeCell ref="L125:L126"/>
    <mergeCell ref="L127:L128"/>
    <mergeCell ref="L129:L130"/>
    <mergeCell ref="L111:L112"/>
    <mergeCell ref="L113:L114"/>
    <mergeCell ref="L115:L116"/>
    <mergeCell ref="L117:L118"/>
    <mergeCell ref="L119:L120"/>
    <mergeCell ref="L103:L104"/>
    <mergeCell ref="L105:L106"/>
    <mergeCell ref="L107:L108"/>
    <mergeCell ref="L109:L110"/>
    <mergeCell ref="L91:L92"/>
    <mergeCell ref="L93:L94"/>
    <mergeCell ref="L95:L96"/>
    <mergeCell ref="L97:L98"/>
    <mergeCell ref="L99:L100"/>
    <mergeCell ref="B11:B12"/>
    <mergeCell ref="B13:B14"/>
    <mergeCell ref="B15:B16"/>
    <mergeCell ref="B17:B18"/>
    <mergeCell ref="B19:B20"/>
    <mergeCell ref="B21:B22"/>
    <mergeCell ref="B23:B24"/>
    <mergeCell ref="L101:L102"/>
    <mergeCell ref="L83:L84"/>
    <mergeCell ref="L85:L86"/>
    <mergeCell ref="L87:L88"/>
    <mergeCell ref="L89:L90"/>
    <mergeCell ref="L71:L72"/>
    <mergeCell ref="L73:L74"/>
    <mergeCell ref="L75:L76"/>
    <mergeCell ref="L77:L78"/>
    <mergeCell ref="L79:L80"/>
    <mergeCell ref="L81:L82"/>
    <mergeCell ref="L61:L62"/>
    <mergeCell ref="L63:L64"/>
    <mergeCell ref="L65:L66"/>
    <mergeCell ref="L67:L68"/>
    <mergeCell ref="L69:L70"/>
    <mergeCell ref="L51:L52"/>
    <mergeCell ref="P12:P13"/>
    <mergeCell ref="J21:J22"/>
    <mergeCell ref="J17:J18"/>
    <mergeCell ref="J13:J14"/>
    <mergeCell ref="J9:J10"/>
    <mergeCell ref="C7:C8"/>
    <mergeCell ref="C11:C12"/>
    <mergeCell ref="C13:C14"/>
    <mergeCell ref="C15:C16"/>
    <mergeCell ref="C17:C18"/>
    <mergeCell ref="C19:C20"/>
    <mergeCell ref="C21:C22"/>
    <mergeCell ref="L7:L8"/>
    <mergeCell ref="L9:L10"/>
    <mergeCell ref="L11:L12"/>
    <mergeCell ref="L13:L14"/>
    <mergeCell ref="L15:L16"/>
    <mergeCell ref="L17:L18"/>
    <mergeCell ref="L19:L20"/>
    <mergeCell ref="L21:L22"/>
  </mergeCells>
  <conditionalFormatting sqref="D13">
    <cfRule type="duplicateValues" dxfId="132" priority="46"/>
  </conditionalFormatting>
  <conditionalFormatting sqref="D15">
    <cfRule type="duplicateValues" dxfId="131" priority="45"/>
  </conditionalFormatting>
  <conditionalFormatting sqref="D15">
    <cfRule type="duplicateValues" dxfId="130" priority="44"/>
  </conditionalFormatting>
  <conditionalFormatting sqref="D15">
    <cfRule type="duplicateValues" dxfId="129" priority="43"/>
  </conditionalFormatting>
  <conditionalFormatting sqref="D15">
    <cfRule type="duplicateValues" dxfId="128" priority="42"/>
  </conditionalFormatting>
  <conditionalFormatting sqref="D15">
    <cfRule type="duplicateValues" dxfId="127" priority="41"/>
  </conditionalFormatting>
  <conditionalFormatting sqref="D15">
    <cfRule type="duplicateValues" dxfId="126" priority="40"/>
  </conditionalFormatting>
  <conditionalFormatting sqref="D17">
    <cfRule type="duplicateValues" dxfId="125" priority="39"/>
  </conditionalFormatting>
  <conditionalFormatting sqref="D19">
    <cfRule type="duplicateValues" dxfId="124" priority="38"/>
  </conditionalFormatting>
  <conditionalFormatting sqref="D19">
    <cfRule type="duplicateValues" dxfId="123" priority="37"/>
  </conditionalFormatting>
  <conditionalFormatting sqref="D19">
    <cfRule type="duplicateValues" dxfId="122" priority="36"/>
  </conditionalFormatting>
  <conditionalFormatting sqref="D19">
    <cfRule type="duplicateValues" dxfId="121" priority="35"/>
  </conditionalFormatting>
  <conditionalFormatting sqref="C133">
    <cfRule type="duplicateValues" dxfId="120" priority="34"/>
  </conditionalFormatting>
  <conditionalFormatting sqref="B137:B1048576 B1:B3">
    <cfRule type="duplicateValues" dxfId="119" priority="364"/>
  </conditionalFormatting>
  <conditionalFormatting sqref="B133:B136 B5:B6">
    <cfRule type="duplicateValues" dxfId="118" priority="366"/>
  </conditionalFormatting>
  <pageMargins left="0.25" right="0.25"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N27"/>
  <sheetViews>
    <sheetView topLeftCell="A22" workbookViewId="0">
      <selection activeCell="H7" sqref="H7:H8"/>
    </sheetView>
  </sheetViews>
  <sheetFormatPr defaultColWidth="8.85546875" defaultRowHeight="12.75" x14ac:dyDescent="0.2"/>
  <cols>
    <col min="1" max="1" width="4.7109375" style="3" customWidth="1"/>
    <col min="2" max="2" width="41.7109375" style="11" customWidth="1"/>
    <col min="3" max="3" width="40.7109375" style="3" customWidth="1"/>
    <col min="4" max="4" width="9.7109375" style="11" customWidth="1"/>
    <col min="5" max="5" width="8.5703125" style="11" customWidth="1"/>
    <col min="6" max="6" width="13" style="3" customWidth="1"/>
    <col min="7" max="7" width="7.42578125" style="3" customWidth="1"/>
    <col min="8" max="10" width="13" style="3" customWidth="1"/>
    <col min="11" max="16384" width="8.85546875" style="3"/>
  </cols>
  <sheetData>
    <row r="1" spans="1:14" ht="124.5" customHeight="1" x14ac:dyDescent="0.2">
      <c r="A1" s="12" t="s">
        <v>11</v>
      </c>
      <c r="B1" s="91"/>
      <c r="C1" s="91"/>
      <c r="D1" s="91"/>
      <c r="E1" s="91"/>
      <c r="F1" s="91"/>
      <c r="G1" s="91"/>
      <c r="H1" s="91"/>
      <c r="I1" s="91"/>
      <c r="J1" s="91"/>
    </row>
    <row r="2" spans="1:14" ht="46.9" customHeight="1" x14ac:dyDescent="0.2">
      <c r="A2" s="97" t="str">
        <f>'część I'!C4&amp;" CeNT-361-3/2022
Sukcesywna dostawa specjalistycznych odczynników laboratoryjnych dla CeNT UW - postępowanie 1
Załącznik do SIWZ  - Formularz cenowy"</f>
        <v xml:space="preserve"> CeNT-361-3/2022
Sukcesywna dostawa specjalistycznych odczynników laboratoryjnych dla CeNT UW - postępowanie 1
Załącznik do SIWZ  - Formularz cenowy</v>
      </c>
      <c r="B2" s="97"/>
      <c r="C2" s="97"/>
      <c r="D2" s="97"/>
      <c r="E2" s="97"/>
      <c r="F2" s="97"/>
      <c r="G2" s="97"/>
      <c r="H2" s="97"/>
      <c r="I2" s="97"/>
      <c r="J2" s="97"/>
    </row>
    <row r="3" spans="1:14" ht="14.45" customHeight="1" x14ac:dyDescent="0.2">
      <c r="A3" s="97" t="str">
        <f>A4</f>
        <v>część X</v>
      </c>
      <c r="B3" s="97"/>
      <c r="C3" s="97"/>
      <c r="D3" s="97"/>
      <c r="E3" s="97"/>
      <c r="F3" s="97"/>
      <c r="G3" s="97"/>
      <c r="H3" s="97"/>
      <c r="I3" s="97"/>
      <c r="J3" s="97"/>
    </row>
    <row r="4" spans="1:14" x14ac:dyDescent="0.2">
      <c r="A4" s="14" t="s">
        <v>19</v>
      </c>
      <c r="B4" s="68"/>
      <c r="C4" s="13"/>
      <c r="D4" s="13"/>
      <c r="E4" s="13"/>
      <c r="F4" s="13"/>
      <c r="G4" s="13"/>
      <c r="H4" s="13"/>
      <c r="I4" s="13"/>
      <c r="J4" s="13"/>
    </row>
    <row r="5" spans="1:14" s="5" customFormat="1" ht="85.9" customHeight="1" x14ac:dyDescent="0.2">
      <c r="A5" s="4" t="s">
        <v>0</v>
      </c>
      <c r="B5" s="4" t="s">
        <v>661</v>
      </c>
      <c r="C5" s="4" t="s">
        <v>460</v>
      </c>
      <c r="D5" s="4" t="s">
        <v>6</v>
      </c>
      <c r="E5" s="4" t="s">
        <v>7</v>
      </c>
      <c r="F5" s="4" t="s">
        <v>2</v>
      </c>
      <c r="G5" s="4" t="s">
        <v>1</v>
      </c>
      <c r="H5" s="4" t="s">
        <v>3</v>
      </c>
      <c r="I5" s="4" t="s">
        <v>8</v>
      </c>
      <c r="J5" s="4" t="s">
        <v>4</v>
      </c>
    </row>
    <row r="6" spans="1:14" x14ac:dyDescent="0.2">
      <c r="A6" s="1">
        <v>1</v>
      </c>
      <c r="B6" s="1">
        <v>2</v>
      </c>
      <c r="C6" s="1">
        <v>3</v>
      </c>
      <c r="D6" s="1">
        <v>4</v>
      </c>
      <c r="E6" s="1">
        <v>5</v>
      </c>
      <c r="F6" s="1">
        <v>6</v>
      </c>
      <c r="G6" s="1">
        <v>7</v>
      </c>
      <c r="H6" s="1" t="s">
        <v>12</v>
      </c>
      <c r="I6" s="1" t="s">
        <v>10</v>
      </c>
      <c r="J6" s="1" t="s">
        <v>9</v>
      </c>
    </row>
    <row r="7" spans="1:14" ht="28.9" customHeight="1" x14ac:dyDescent="0.2">
      <c r="A7" s="108">
        <v>1</v>
      </c>
      <c r="B7" s="174" t="s">
        <v>820</v>
      </c>
      <c r="C7" s="172" t="s">
        <v>969</v>
      </c>
      <c r="D7" s="176" t="s">
        <v>967</v>
      </c>
      <c r="E7" s="176">
        <v>2</v>
      </c>
      <c r="F7" s="104"/>
      <c r="G7" s="104"/>
      <c r="H7" s="72">
        <f t="shared" ref="H7:H21" si="0">F7+F7*G7</f>
        <v>0</v>
      </c>
      <c r="I7" s="72">
        <f>E7*F7</f>
        <v>0</v>
      </c>
      <c r="J7" s="72">
        <f>H7*E7</f>
        <v>0</v>
      </c>
    </row>
    <row r="8" spans="1:14" ht="136.5" customHeight="1" x14ac:dyDescent="0.2">
      <c r="A8" s="109"/>
      <c r="B8" s="175"/>
      <c r="C8" s="173"/>
      <c r="D8" s="177"/>
      <c r="E8" s="177"/>
      <c r="F8" s="105"/>
      <c r="G8" s="105"/>
      <c r="H8" s="73"/>
      <c r="I8" s="73"/>
      <c r="J8" s="73"/>
    </row>
    <row r="9" spans="1:14" ht="14.45" customHeight="1" x14ac:dyDescent="0.2">
      <c r="A9" s="108">
        <v>2</v>
      </c>
      <c r="B9" s="84" t="s">
        <v>346</v>
      </c>
      <c r="C9" s="172" t="s">
        <v>968</v>
      </c>
      <c r="D9" s="176" t="s">
        <v>345</v>
      </c>
      <c r="E9" s="176">
        <v>1</v>
      </c>
      <c r="F9" s="104"/>
      <c r="G9" s="104"/>
      <c r="H9" s="72">
        <f t="shared" si="0"/>
        <v>0</v>
      </c>
      <c r="I9" s="72">
        <f t="shared" ref="I9" si="1">E9*F9</f>
        <v>0</v>
      </c>
      <c r="J9" s="72">
        <f t="shared" ref="J9" si="2">H9*E9</f>
        <v>0</v>
      </c>
    </row>
    <row r="10" spans="1:14" ht="66" customHeight="1" x14ac:dyDescent="0.2">
      <c r="A10" s="109"/>
      <c r="B10" s="85"/>
      <c r="C10" s="173"/>
      <c r="D10" s="177"/>
      <c r="E10" s="177"/>
      <c r="F10" s="105"/>
      <c r="G10" s="105"/>
      <c r="H10" s="73"/>
      <c r="I10" s="73"/>
      <c r="J10" s="73"/>
    </row>
    <row r="11" spans="1:14" ht="14.45" customHeight="1" x14ac:dyDescent="0.2">
      <c r="A11" s="108">
        <v>3</v>
      </c>
      <c r="B11" s="84" t="s">
        <v>347</v>
      </c>
      <c r="C11" s="172" t="s">
        <v>970</v>
      </c>
      <c r="D11" s="176" t="s">
        <v>971</v>
      </c>
      <c r="E11" s="176">
        <v>1</v>
      </c>
      <c r="F11" s="104"/>
      <c r="G11" s="104"/>
      <c r="H11" s="72">
        <f t="shared" si="0"/>
        <v>0</v>
      </c>
      <c r="I11" s="72">
        <f t="shared" ref="I11" si="3">E11*F11</f>
        <v>0</v>
      </c>
      <c r="J11" s="72">
        <f t="shared" ref="J11" si="4">H11*E11</f>
        <v>0</v>
      </c>
    </row>
    <row r="12" spans="1:14" ht="103.5" customHeight="1" x14ac:dyDescent="0.2">
      <c r="A12" s="109"/>
      <c r="B12" s="85"/>
      <c r="C12" s="173"/>
      <c r="D12" s="177"/>
      <c r="E12" s="177"/>
      <c r="F12" s="105"/>
      <c r="G12" s="105"/>
      <c r="H12" s="73"/>
      <c r="I12" s="73"/>
      <c r="J12" s="73"/>
      <c r="N12" s="50"/>
    </row>
    <row r="13" spans="1:14" ht="14.45" customHeight="1" x14ac:dyDescent="0.2">
      <c r="A13" s="108">
        <v>4</v>
      </c>
      <c r="B13" s="84" t="s">
        <v>348</v>
      </c>
      <c r="C13" s="172" t="s">
        <v>948</v>
      </c>
      <c r="D13" s="176" t="s">
        <v>40</v>
      </c>
      <c r="E13" s="176">
        <v>1</v>
      </c>
      <c r="F13" s="104"/>
      <c r="G13" s="104"/>
      <c r="H13" s="72">
        <f t="shared" si="0"/>
        <v>0</v>
      </c>
      <c r="I13" s="72">
        <f t="shared" ref="I13" si="5">E13*F13</f>
        <v>0</v>
      </c>
      <c r="J13" s="72">
        <f t="shared" ref="J13" si="6">H13*E13</f>
        <v>0</v>
      </c>
      <c r="N13" s="51"/>
    </row>
    <row r="14" spans="1:14" ht="75" customHeight="1" x14ac:dyDescent="0.2">
      <c r="A14" s="109"/>
      <c r="B14" s="85"/>
      <c r="C14" s="173"/>
      <c r="D14" s="177"/>
      <c r="E14" s="177"/>
      <c r="F14" s="105"/>
      <c r="G14" s="105"/>
      <c r="H14" s="73"/>
      <c r="I14" s="73"/>
      <c r="J14" s="73"/>
      <c r="N14" s="50"/>
    </row>
    <row r="15" spans="1:14" ht="14.45" customHeight="1" x14ac:dyDescent="0.2">
      <c r="A15" s="108">
        <v>5</v>
      </c>
      <c r="B15" s="84" t="s">
        <v>349</v>
      </c>
      <c r="C15" s="172" t="s">
        <v>968</v>
      </c>
      <c r="D15" s="176" t="s">
        <v>345</v>
      </c>
      <c r="E15" s="176">
        <v>1</v>
      </c>
      <c r="F15" s="104"/>
      <c r="G15" s="104"/>
      <c r="H15" s="72">
        <f t="shared" si="0"/>
        <v>0</v>
      </c>
      <c r="I15" s="72">
        <f t="shared" ref="I15" si="7">E15*F15</f>
        <v>0</v>
      </c>
      <c r="J15" s="72">
        <f t="shared" ref="J15" si="8">H15*E15</f>
        <v>0</v>
      </c>
      <c r="N15" s="51"/>
    </row>
    <row r="16" spans="1:14" ht="47.25" customHeight="1" x14ac:dyDescent="0.2">
      <c r="A16" s="109"/>
      <c r="B16" s="85"/>
      <c r="C16" s="173"/>
      <c r="D16" s="177"/>
      <c r="E16" s="177"/>
      <c r="F16" s="105"/>
      <c r="G16" s="105"/>
      <c r="H16" s="73"/>
      <c r="I16" s="73"/>
      <c r="J16" s="73"/>
      <c r="N16" s="50"/>
    </row>
    <row r="17" spans="1:14" ht="14.45" customHeight="1" x14ac:dyDescent="0.2">
      <c r="A17" s="108">
        <v>6</v>
      </c>
      <c r="B17" s="84" t="s">
        <v>350</v>
      </c>
      <c r="C17" s="172" t="s">
        <v>974</v>
      </c>
      <c r="D17" s="176" t="s">
        <v>967</v>
      </c>
      <c r="E17" s="176">
        <v>2</v>
      </c>
      <c r="F17" s="104"/>
      <c r="G17" s="104"/>
      <c r="H17" s="72">
        <f t="shared" si="0"/>
        <v>0</v>
      </c>
      <c r="I17" s="72">
        <f t="shared" ref="I17" si="9">E17*F17</f>
        <v>0</v>
      </c>
      <c r="J17" s="72">
        <f t="shared" ref="J17" si="10">H17*E17</f>
        <v>0</v>
      </c>
      <c r="N17" s="51"/>
    </row>
    <row r="18" spans="1:14" ht="174.75" customHeight="1" x14ac:dyDescent="0.2">
      <c r="A18" s="109"/>
      <c r="B18" s="85"/>
      <c r="C18" s="173"/>
      <c r="D18" s="177"/>
      <c r="E18" s="177"/>
      <c r="F18" s="105"/>
      <c r="G18" s="105"/>
      <c r="H18" s="73"/>
      <c r="I18" s="73"/>
      <c r="J18" s="73"/>
      <c r="N18" s="50"/>
    </row>
    <row r="19" spans="1:14" ht="14.45" customHeight="1" x14ac:dyDescent="0.2">
      <c r="A19" s="108">
        <v>7</v>
      </c>
      <c r="B19" s="84" t="s">
        <v>351</v>
      </c>
      <c r="C19" s="172" t="s">
        <v>972</v>
      </c>
      <c r="D19" s="176" t="s">
        <v>40</v>
      </c>
      <c r="E19" s="176">
        <v>1</v>
      </c>
      <c r="F19" s="104"/>
      <c r="G19" s="104"/>
      <c r="H19" s="72">
        <f t="shared" si="0"/>
        <v>0</v>
      </c>
      <c r="I19" s="72">
        <f t="shared" ref="I19" si="11">E19*F19</f>
        <v>0</v>
      </c>
      <c r="J19" s="72">
        <f t="shared" ref="J19" si="12">H19*E19</f>
        <v>0</v>
      </c>
      <c r="N19" s="51"/>
    </row>
    <row r="20" spans="1:14" ht="91.5" customHeight="1" x14ac:dyDescent="0.2">
      <c r="A20" s="109"/>
      <c r="B20" s="85"/>
      <c r="C20" s="173"/>
      <c r="D20" s="177"/>
      <c r="E20" s="177"/>
      <c r="F20" s="105"/>
      <c r="G20" s="105"/>
      <c r="H20" s="73"/>
      <c r="I20" s="73"/>
      <c r="J20" s="73"/>
      <c r="N20" s="50"/>
    </row>
    <row r="21" spans="1:14" ht="14.45" customHeight="1" x14ac:dyDescent="0.2">
      <c r="A21" s="108">
        <v>8</v>
      </c>
      <c r="B21" s="84" t="s">
        <v>947</v>
      </c>
      <c r="C21" s="172" t="s">
        <v>973</v>
      </c>
      <c r="D21" s="176" t="s">
        <v>971</v>
      </c>
      <c r="E21" s="176">
        <v>1</v>
      </c>
      <c r="F21" s="104"/>
      <c r="G21" s="104"/>
      <c r="H21" s="72">
        <f t="shared" si="0"/>
        <v>0</v>
      </c>
      <c r="I21" s="72">
        <f t="shared" ref="I21" si="13">E21*F21</f>
        <v>0</v>
      </c>
      <c r="J21" s="72">
        <f t="shared" ref="J21" si="14">H21*E21</f>
        <v>0</v>
      </c>
      <c r="N21" s="51"/>
    </row>
    <row r="22" spans="1:14" ht="87.75" customHeight="1" x14ac:dyDescent="0.2">
      <c r="A22" s="109"/>
      <c r="B22" s="85"/>
      <c r="C22" s="173"/>
      <c r="D22" s="177"/>
      <c r="E22" s="177"/>
      <c r="F22" s="105"/>
      <c r="G22" s="105"/>
      <c r="H22" s="73"/>
      <c r="I22" s="73"/>
      <c r="J22" s="73"/>
      <c r="N22" s="50"/>
    </row>
    <row r="23" spans="1:14" ht="39" thickBot="1" x14ac:dyDescent="0.25">
      <c r="B23" s="20"/>
      <c r="C23" s="78"/>
      <c r="D23" s="78"/>
      <c r="E23" s="8"/>
      <c r="F23" s="2" t="str">
        <f>"suma kontrolna: "
&amp;SUM(F7:F22)</f>
        <v>suma kontrolna: 0</v>
      </c>
      <c r="G23" s="2" t="str">
        <f>"suma kontrolna: "
&amp;SUM(G7:G22)</f>
        <v>suma kontrolna: 0</v>
      </c>
      <c r="H23" s="2" t="str">
        <f>"suma kontrolna: "
&amp;SUM(H7:H22)</f>
        <v>suma kontrolna: 0</v>
      </c>
      <c r="I23" s="9" t="str">
        <f>"Całkowita wartość netto: "&amp;SUM(I7:I22)&amp;" zł"</f>
        <v>Całkowita wartość netto: 0 zł</v>
      </c>
      <c r="J23" s="9" t="str">
        <f>"Całkowita wartość brutto: "&amp;SUM(J7:J22)&amp;" zł"</f>
        <v>Całkowita wartość brutto: 0 zł</v>
      </c>
      <c r="N23" s="51"/>
    </row>
    <row r="24" spans="1:14" x14ac:dyDescent="0.2">
      <c r="B24" s="20"/>
      <c r="C24" s="10"/>
      <c r="N24" s="50"/>
    </row>
    <row r="25" spans="1:14" x14ac:dyDescent="0.2">
      <c r="N25" s="51"/>
    </row>
    <row r="26" spans="1:14" ht="36.950000000000003" customHeight="1" x14ac:dyDescent="0.2">
      <c r="F26" s="79" t="s">
        <v>5</v>
      </c>
      <c r="G26" s="79"/>
      <c r="H26" s="79"/>
      <c r="I26" s="79"/>
      <c r="J26" s="79"/>
      <c r="N26" s="50"/>
    </row>
    <row r="27" spans="1:14" x14ac:dyDescent="0.2">
      <c r="N27" s="51"/>
    </row>
  </sheetData>
  <sortState ref="A8:E48">
    <sortCondition ref="A7"/>
  </sortState>
  <mergeCells count="85">
    <mergeCell ref="D15:D16"/>
    <mergeCell ref="D17:D18"/>
    <mergeCell ref="D19:D20"/>
    <mergeCell ref="D21:D22"/>
    <mergeCell ref="C23:D23"/>
    <mergeCell ref="C19:C20"/>
    <mergeCell ref="C21:C22"/>
    <mergeCell ref="C17:C18"/>
    <mergeCell ref="F26:J26"/>
    <mergeCell ref="B1:J1"/>
    <mergeCell ref="A2:J2"/>
    <mergeCell ref="A3:J3"/>
    <mergeCell ref="A7:A8"/>
    <mergeCell ref="A9:A10"/>
    <mergeCell ref="A11:A12"/>
    <mergeCell ref="A13:A14"/>
    <mergeCell ref="A15:A16"/>
    <mergeCell ref="A17:A18"/>
    <mergeCell ref="A19:A20"/>
    <mergeCell ref="A21:A22"/>
    <mergeCell ref="D7:D8"/>
    <mergeCell ref="D9:D10"/>
    <mergeCell ref="D11:D12"/>
    <mergeCell ref="D13:D14"/>
    <mergeCell ref="H13:H14"/>
    <mergeCell ref="J9:J10"/>
    <mergeCell ref="J11:J12"/>
    <mergeCell ref="J13:J14"/>
    <mergeCell ref="I9:I10"/>
    <mergeCell ref="I11:I12"/>
    <mergeCell ref="I13:I14"/>
    <mergeCell ref="J15:J16"/>
    <mergeCell ref="J17:J18"/>
    <mergeCell ref="J19:J20"/>
    <mergeCell ref="E7:E8"/>
    <mergeCell ref="E9:E10"/>
    <mergeCell ref="E11:E12"/>
    <mergeCell ref="E13:E14"/>
    <mergeCell ref="H7:H8"/>
    <mergeCell ref="F7:F8"/>
    <mergeCell ref="F9:F10"/>
    <mergeCell ref="F11:F12"/>
    <mergeCell ref="F13:F14"/>
    <mergeCell ref="I7:I8"/>
    <mergeCell ref="J7:J8"/>
    <mergeCell ref="H9:H10"/>
    <mergeCell ref="H11:H12"/>
    <mergeCell ref="B17:B18"/>
    <mergeCell ref="B19:B20"/>
    <mergeCell ref="B21:B22"/>
    <mergeCell ref="J21:J22"/>
    <mergeCell ref="E15:E16"/>
    <mergeCell ref="E17:E18"/>
    <mergeCell ref="E19:E20"/>
    <mergeCell ref="E21:E22"/>
    <mergeCell ref="H15:H16"/>
    <mergeCell ref="H17:H18"/>
    <mergeCell ref="H19:H20"/>
    <mergeCell ref="H21:H22"/>
    <mergeCell ref="I19:I20"/>
    <mergeCell ref="I21:I22"/>
    <mergeCell ref="I15:I16"/>
    <mergeCell ref="I17:I18"/>
    <mergeCell ref="B7:B8"/>
    <mergeCell ref="B9:B10"/>
    <mergeCell ref="B11:B12"/>
    <mergeCell ref="B13:B14"/>
    <mergeCell ref="B15:B16"/>
    <mergeCell ref="C7:C8"/>
    <mergeCell ref="C9:C10"/>
    <mergeCell ref="C11:C12"/>
    <mergeCell ref="C13:C14"/>
    <mergeCell ref="C15:C16"/>
    <mergeCell ref="F15:F16"/>
    <mergeCell ref="F17:F18"/>
    <mergeCell ref="F19:F20"/>
    <mergeCell ref="F21:F22"/>
    <mergeCell ref="G7:G8"/>
    <mergeCell ref="G9:G10"/>
    <mergeCell ref="G11:G12"/>
    <mergeCell ref="G13:G14"/>
    <mergeCell ref="G15:G16"/>
    <mergeCell ref="G17:G18"/>
    <mergeCell ref="G19:G20"/>
    <mergeCell ref="G21:G22"/>
  </mergeCells>
  <conditionalFormatting sqref="C23">
    <cfRule type="duplicateValues" dxfId="15" priority="33"/>
  </conditionalFormatting>
  <conditionalFormatting sqref="C7">
    <cfRule type="duplicateValues" dxfId="14" priority="31"/>
  </conditionalFormatting>
  <conditionalFormatting sqref="B7">
    <cfRule type="duplicateValues" dxfId="13" priority="20"/>
  </conditionalFormatting>
  <conditionalFormatting sqref="B13">
    <cfRule type="duplicateValues" dxfId="12" priority="19"/>
  </conditionalFormatting>
  <conditionalFormatting sqref="B21">
    <cfRule type="duplicateValues" dxfId="11" priority="18"/>
  </conditionalFormatting>
  <conditionalFormatting sqref="B19">
    <cfRule type="duplicateValues" dxfId="10" priority="17"/>
  </conditionalFormatting>
  <conditionalFormatting sqref="B17">
    <cfRule type="duplicateValues" dxfId="9" priority="16"/>
  </conditionalFormatting>
  <conditionalFormatting sqref="B15">
    <cfRule type="duplicateValues" dxfId="8" priority="15"/>
  </conditionalFormatting>
  <conditionalFormatting sqref="C9">
    <cfRule type="duplicateValues" dxfId="7" priority="14"/>
  </conditionalFormatting>
  <conditionalFormatting sqref="C13">
    <cfRule type="duplicateValues" dxfId="6" priority="12"/>
  </conditionalFormatting>
  <conditionalFormatting sqref="C19">
    <cfRule type="duplicateValues" dxfId="5" priority="9"/>
  </conditionalFormatting>
  <conditionalFormatting sqref="C21">
    <cfRule type="duplicateValues" dxfId="4" priority="7"/>
  </conditionalFormatting>
  <conditionalFormatting sqref="C11">
    <cfRule type="duplicateValues" dxfId="3" priority="3"/>
  </conditionalFormatting>
  <conditionalFormatting sqref="C17">
    <cfRule type="duplicateValues" dxfId="2" priority="2"/>
  </conditionalFormatting>
  <conditionalFormatting sqref="C15">
    <cfRule type="duplicateValues" dxfId="1" priority="1"/>
  </conditionalFormatting>
  <conditionalFormatting sqref="B1:B6 B23:B1048576">
    <cfRule type="duplicateValues" dxfId="0" priority="369"/>
  </conditionalFormatting>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N60"/>
  <sheetViews>
    <sheetView topLeftCell="A61" zoomScale="96" zoomScaleNormal="96" workbookViewId="0">
      <selection activeCell="M12" sqref="M12"/>
    </sheetView>
  </sheetViews>
  <sheetFormatPr defaultColWidth="8.85546875" defaultRowHeight="12.75" x14ac:dyDescent="0.2"/>
  <cols>
    <col min="1" max="1" width="4.7109375" style="3" customWidth="1"/>
    <col min="2" max="2" width="42.7109375" style="11" customWidth="1"/>
    <col min="3" max="3" width="51.5703125" style="3" customWidth="1"/>
    <col min="4" max="4" width="9.7109375" style="11" customWidth="1"/>
    <col min="5" max="5" width="8.5703125" style="11" customWidth="1"/>
    <col min="6" max="6" width="13" style="3" customWidth="1"/>
    <col min="7" max="7" width="7.42578125" style="3" customWidth="1"/>
    <col min="8" max="10" width="13" style="63" customWidth="1"/>
    <col min="11" max="16384" width="8.85546875" style="3"/>
  </cols>
  <sheetData>
    <row r="1" spans="1:14" ht="124.5" customHeight="1" x14ac:dyDescent="0.2">
      <c r="A1" s="12" t="s">
        <v>11</v>
      </c>
      <c r="B1" s="91"/>
      <c r="C1" s="91"/>
      <c r="D1" s="91"/>
      <c r="E1" s="91"/>
      <c r="F1" s="91"/>
      <c r="G1" s="91"/>
      <c r="H1" s="91"/>
      <c r="I1" s="91"/>
      <c r="J1" s="91"/>
    </row>
    <row r="2" spans="1:14" ht="46.9" customHeight="1" x14ac:dyDescent="0.2">
      <c r="A2" s="97" t="s">
        <v>256</v>
      </c>
      <c r="B2" s="97"/>
      <c r="C2" s="97"/>
      <c r="D2" s="97"/>
      <c r="E2" s="97"/>
      <c r="F2" s="97"/>
      <c r="G2" s="97"/>
      <c r="H2" s="97"/>
      <c r="I2" s="97"/>
      <c r="J2" s="97"/>
    </row>
    <row r="3" spans="1:14" ht="14.45" customHeight="1" x14ac:dyDescent="0.2">
      <c r="A3" s="97" t="str">
        <f>A4</f>
        <v>część II</v>
      </c>
      <c r="B3" s="97"/>
      <c r="C3" s="97"/>
      <c r="D3" s="97"/>
      <c r="E3" s="97"/>
      <c r="F3" s="97"/>
      <c r="G3" s="97"/>
      <c r="H3" s="97"/>
      <c r="I3" s="97"/>
      <c r="J3" s="97"/>
      <c r="K3" s="41"/>
      <c r="L3" s="41"/>
      <c r="M3" s="41"/>
      <c r="N3" s="41"/>
    </row>
    <row r="4" spans="1:14" x14ac:dyDescent="0.2">
      <c r="A4" s="14" t="s">
        <v>21</v>
      </c>
      <c r="B4" s="14"/>
      <c r="C4" s="13"/>
      <c r="D4" s="13"/>
      <c r="E4" s="13"/>
      <c r="F4" s="13"/>
      <c r="G4" s="13"/>
      <c r="H4" s="13"/>
      <c r="I4" s="13"/>
      <c r="J4" s="13"/>
      <c r="K4" s="41"/>
      <c r="L4" s="41"/>
      <c r="M4" s="41"/>
      <c r="N4" s="41"/>
    </row>
    <row r="5" spans="1:14" s="5" customFormat="1" ht="125.1" customHeight="1" x14ac:dyDescent="0.25">
      <c r="A5" s="4" t="s">
        <v>0</v>
      </c>
      <c r="B5" s="4" t="s">
        <v>661</v>
      </c>
      <c r="C5" s="4" t="s">
        <v>460</v>
      </c>
      <c r="D5" s="4" t="s">
        <v>6</v>
      </c>
      <c r="E5" s="4" t="s">
        <v>7</v>
      </c>
      <c r="F5" s="4" t="s">
        <v>2</v>
      </c>
      <c r="G5" s="4" t="s">
        <v>1</v>
      </c>
      <c r="H5" s="4" t="s">
        <v>3</v>
      </c>
      <c r="I5" s="4" t="s">
        <v>8</v>
      </c>
      <c r="J5" s="39" t="s">
        <v>4</v>
      </c>
      <c r="K5" s="42"/>
      <c r="L5" s="42"/>
      <c r="M5" s="42"/>
      <c r="N5" s="43"/>
    </row>
    <row r="6" spans="1:14" ht="15.75" x14ac:dyDescent="0.25">
      <c r="A6" s="1">
        <v>1</v>
      </c>
      <c r="B6" s="1">
        <v>2</v>
      </c>
      <c r="C6" s="1">
        <v>3</v>
      </c>
      <c r="D6" s="1">
        <v>4</v>
      </c>
      <c r="E6" s="1">
        <v>5</v>
      </c>
      <c r="F6" s="1">
        <v>6</v>
      </c>
      <c r="G6" s="1">
        <v>7</v>
      </c>
      <c r="H6" s="1" t="s">
        <v>12</v>
      </c>
      <c r="I6" s="1" t="s">
        <v>10</v>
      </c>
      <c r="J6" s="40" t="s">
        <v>9</v>
      </c>
      <c r="K6" s="41"/>
      <c r="L6" s="41"/>
      <c r="M6" s="41"/>
      <c r="N6" s="43"/>
    </row>
    <row r="7" spans="1:14" s="15" customFormat="1" ht="15.75" customHeight="1" x14ac:dyDescent="0.2">
      <c r="A7" s="60">
        <v>1</v>
      </c>
      <c r="B7" s="95" t="s">
        <v>879</v>
      </c>
      <c r="C7" s="93" t="s">
        <v>881</v>
      </c>
      <c r="D7" s="84" t="s">
        <v>32</v>
      </c>
      <c r="E7" s="84">
        <v>1</v>
      </c>
      <c r="F7" s="56"/>
      <c r="G7" s="56"/>
      <c r="H7" s="98">
        <f>F7+F7*M8</f>
        <v>0</v>
      </c>
      <c r="I7" s="98">
        <f>E7*F7</f>
        <v>0</v>
      </c>
      <c r="J7" s="98">
        <f>H7*E7</f>
        <v>0</v>
      </c>
      <c r="K7" s="44"/>
      <c r="L7" s="44"/>
      <c r="M7" s="44"/>
      <c r="N7" s="44"/>
    </row>
    <row r="8" spans="1:14" s="15" customFormat="1" ht="60.75" customHeight="1" x14ac:dyDescent="0.2">
      <c r="A8" s="61"/>
      <c r="B8" s="96"/>
      <c r="C8" s="94"/>
      <c r="D8" s="85"/>
      <c r="E8" s="85"/>
      <c r="F8" s="57"/>
      <c r="G8" s="57"/>
      <c r="H8" s="98"/>
      <c r="I8" s="98"/>
      <c r="J8" s="98"/>
      <c r="K8" s="44"/>
      <c r="L8" s="44"/>
      <c r="M8" s="44"/>
      <c r="N8" s="44"/>
    </row>
    <row r="9" spans="1:14" s="15" customFormat="1" ht="63" x14ac:dyDescent="0.25">
      <c r="A9" s="80">
        <v>2</v>
      </c>
      <c r="B9" s="58" t="s">
        <v>71</v>
      </c>
      <c r="C9" s="37" t="s">
        <v>880</v>
      </c>
      <c r="D9" s="84" t="s">
        <v>33</v>
      </c>
      <c r="E9" s="84">
        <v>1</v>
      </c>
      <c r="F9" s="34"/>
      <c r="G9" s="34"/>
      <c r="H9" s="98">
        <f t="shared" ref="H9" si="0">F9+F9*G9</f>
        <v>0</v>
      </c>
      <c r="I9" s="98">
        <f t="shared" ref="I9" si="1">E9*F9</f>
        <v>0</v>
      </c>
      <c r="J9" s="98">
        <f t="shared" ref="J9" si="2">H9*E9</f>
        <v>0</v>
      </c>
      <c r="K9" s="44"/>
      <c r="L9" s="45"/>
      <c r="M9" s="44"/>
      <c r="N9" s="44"/>
    </row>
    <row r="10" spans="1:14" s="15" customFormat="1" ht="15.75" x14ac:dyDescent="0.25">
      <c r="A10" s="81"/>
      <c r="B10" s="59"/>
      <c r="C10" s="38"/>
      <c r="D10" s="85"/>
      <c r="E10" s="85"/>
      <c r="F10" s="35"/>
      <c r="G10" s="35"/>
      <c r="H10" s="98"/>
      <c r="I10" s="98"/>
      <c r="J10" s="98"/>
      <c r="K10" s="44"/>
      <c r="L10" s="45"/>
      <c r="M10" s="44"/>
      <c r="N10" s="44"/>
    </row>
    <row r="11" spans="1:14" s="15" customFormat="1" ht="15.75" x14ac:dyDescent="0.2">
      <c r="A11" s="80">
        <v>3</v>
      </c>
      <c r="B11" s="58" t="s">
        <v>72</v>
      </c>
      <c r="C11" s="93" t="s">
        <v>882</v>
      </c>
      <c r="D11" s="84" t="s">
        <v>36</v>
      </c>
      <c r="E11" s="84">
        <v>1</v>
      </c>
      <c r="F11" s="34"/>
      <c r="G11" s="34"/>
      <c r="H11" s="98">
        <f t="shared" ref="H11" si="3">F11+F11*G11</f>
        <v>0</v>
      </c>
      <c r="I11" s="98">
        <f t="shared" ref="I11" si="4">E11*F11</f>
        <v>0</v>
      </c>
      <c r="J11" s="98">
        <f t="shared" ref="J11" si="5">H11*E11</f>
        <v>0</v>
      </c>
      <c r="K11" s="44"/>
      <c r="L11" s="44"/>
      <c r="M11" s="44"/>
      <c r="N11" s="44"/>
    </row>
    <row r="12" spans="1:14" s="15" customFormat="1" ht="47.25" customHeight="1" x14ac:dyDescent="0.2">
      <c r="A12" s="81"/>
      <c r="B12" s="59"/>
      <c r="C12" s="94"/>
      <c r="D12" s="85"/>
      <c r="E12" s="85"/>
      <c r="F12" s="35"/>
      <c r="G12" s="35"/>
      <c r="H12" s="98"/>
      <c r="I12" s="98"/>
      <c r="J12" s="98"/>
      <c r="K12" s="44"/>
      <c r="L12" s="44"/>
      <c r="M12" s="44"/>
      <c r="N12" s="44"/>
    </row>
    <row r="13" spans="1:14" s="15" customFormat="1" ht="31.5" customHeight="1" x14ac:dyDescent="0.2">
      <c r="A13" s="80">
        <v>4</v>
      </c>
      <c r="B13" s="58" t="s">
        <v>73</v>
      </c>
      <c r="C13" s="93" t="s">
        <v>883</v>
      </c>
      <c r="D13" s="84" t="s">
        <v>26</v>
      </c>
      <c r="E13" s="84">
        <v>1</v>
      </c>
      <c r="F13" s="34"/>
      <c r="G13" s="34"/>
      <c r="H13" s="98">
        <f t="shared" ref="H13" si="6">F13+F13*G13</f>
        <v>0</v>
      </c>
      <c r="I13" s="98">
        <f t="shared" ref="I13" si="7">E13*F13</f>
        <v>0</v>
      </c>
      <c r="J13" s="98">
        <f t="shared" ref="J13" si="8">H13*E13</f>
        <v>0</v>
      </c>
      <c r="K13" s="44"/>
      <c r="L13" s="99"/>
      <c r="M13" s="44"/>
      <c r="N13" s="44"/>
    </row>
    <row r="14" spans="1:14" s="15" customFormat="1" ht="15.75" x14ac:dyDescent="0.2">
      <c r="A14" s="81">
        <v>4</v>
      </c>
      <c r="B14" s="59"/>
      <c r="C14" s="94"/>
      <c r="D14" s="85"/>
      <c r="E14" s="85"/>
      <c r="F14" s="35"/>
      <c r="G14" s="35"/>
      <c r="H14" s="98"/>
      <c r="I14" s="98"/>
      <c r="J14" s="98"/>
      <c r="K14" s="44"/>
      <c r="L14" s="99"/>
      <c r="M14" s="44"/>
      <c r="N14" s="44"/>
    </row>
    <row r="15" spans="1:14" s="15" customFormat="1" ht="15.75" x14ac:dyDescent="0.2">
      <c r="A15" s="80">
        <v>5</v>
      </c>
      <c r="B15" s="58" t="s">
        <v>74</v>
      </c>
      <c r="C15" s="93" t="s">
        <v>911</v>
      </c>
      <c r="D15" s="84" t="s">
        <v>26</v>
      </c>
      <c r="E15" s="84">
        <v>1</v>
      </c>
      <c r="F15" s="34"/>
      <c r="G15" s="34"/>
      <c r="H15" s="98">
        <f t="shared" ref="H15" si="9">F15+F15*G15</f>
        <v>0</v>
      </c>
      <c r="I15" s="98">
        <f t="shared" ref="I15" si="10">E15*F15</f>
        <v>0</v>
      </c>
      <c r="J15" s="98">
        <f t="shared" ref="J15" si="11">H15*E15</f>
        <v>0</v>
      </c>
      <c r="K15" s="44"/>
      <c r="L15" s="44"/>
      <c r="M15" s="44"/>
      <c r="N15" s="44"/>
    </row>
    <row r="16" spans="1:14" s="15" customFormat="1" ht="27.75" customHeight="1" x14ac:dyDescent="0.2">
      <c r="A16" s="81">
        <v>5</v>
      </c>
      <c r="B16" s="59"/>
      <c r="C16" s="94"/>
      <c r="D16" s="85"/>
      <c r="E16" s="85"/>
      <c r="F16" s="35"/>
      <c r="G16" s="35"/>
      <c r="H16" s="98"/>
      <c r="I16" s="98"/>
      <c r="J16" s="98"/>
    </row>
    <row r="17" spans="1:10" s="15" customFormat="1" ht="47.25" x14ac:dyDescent="0.25">
      <c r="A17" s="80">
        <v>6</v>
      </c>
      <c r="B17" s="58" t="s">
        <v>75</v>
      </c>
      <c r="C17" s="37" t="s">
        <v>910</v>
      </c>
      <c r="D17" s="84" t="s">
        <v>90</v>
      </c>
      <c r="E17" s="84">
        <v>1</v>
      </c>
      <c r="F17" s="34"/>
      <c r="G17" s="34"/>
      <c r="H17" s="72">
        <f t="shared" ref="H17" si="12">F17+F17*G17</f>
        <v>0</v>
      </c>
      <c r="I17" s="72">
        <f t="shared" ref="I17" si="13">E17*F17</f>
        <v>0</v>
      </c>
      <c r="J17" s="72">
        <f t="shared" ref="J17" si="14">H17*E17</f>
        <v>0</v>
      </c>
    </row>
    <row r="18" spans="1:10" s="15" customFormat="1" ht="10.5" customHeight="1" x14ac:dyDescent="0.25">
      <c r="A18" s="81">
        <f>A17+1</f>
        <v>7</v>
      </c>
      <c r="B18" s="59"/>
      <c r="C18" s="38"/>
      <c r="D18" s="85"/>
      <c r="E18" s="85"/>
      <c r="F18" s="35"/>
      <c r="G18" s="35"/>
      <c r="H18" s="73"/>
      <c r="I18" s="73"/>
      <c r="J18" s="73"/>
    </row>
    <row r="19" spans="1:10" s="15" customFormat="1" ht="63" x14ac:dyDescent="0.25">
      <c r="A19" s="80">
        <v>7</v>
      </c>
      <c r="B19" s="58" t="s">
        <v>76</v>
      </c>
      <c r="C19" s="37" t="s">
        <v>909</v>
      </c>
      <c r="D19" s="84" t="s">
        <v>26</v>
      </c>
      <c r="E19" s="84">
        <v>1</v>
      </c>
      <c r="F19" s="34"/>
      <c r="G19" s="34"/>
      <c r="H19" s="72">
        <f t="shared" ref="H19" si="15">F19+F19*G19</f>
        <v>0</v>
      </c>
      <c r="I19" s="72">
        <f t="shared" ref="I19" si="16">E19*F19</f>
        <v>0</v>
      </c>
      <c r="J19" s="72">
        <f t="shared" ref="J19" si="17">H19*E19</f>
        <v>0</v>
      </c>
    </row>
    <row r="20" spans="1:10" s="15" customFormat="1" ht="15.75" x14ac:dyDescent="0.25">
      <c r="A20" s="81">
        <f>A19+1</f>
        <v>8</v>
      </c>
      <c r="B20" s="59"/>
      <c r="C20" s="38"/>
      <c r="D20" s="85"/>
      <c r="E20" s="85"/>
      <c r="F20" s="35"/>
      <c r="G20" s="35"/>
      <c r="H20" s="73"/>
      <c r="I20" s="73"/>
      <c r="J20" s="73"/>
    </row>
    <row r="21" spans="1:10" s="15" customFormat="1" ht="47.25" x14ac:dyDescent="0.25">
      <c r="A21" s="80">
        <v>8</v>
      </c>
      <c r="B21" s="58" t="s">
        <v>77</v>
      </c>
      <c r="C21" s="37" t="s">
        <v>912</v>
      </c>
      <c r="D21" s="84" t="s">
        <v>30</v>
      </c>
      <c r="E21" s="84">
        <v>1</v>
      </c>
      <c r="F21" s="34"/>
      <c r="G21" s="34"/>
      <c r="H21" s="72">
        <f t="shared" ref="H21" si="18">F21+F21*G21</f>
        <v>0</v>
      </c>
      <c r="I21" s="72">
        <f t="shared" ref="I21" si="19">E21*F21</f>
        <v>0</v>
      </c>
      <c r="J21" s="72">
        <f t="shared" ref="J21" si="20">H21*E21</f>
        <v>0</v>
      </c>
    </row>
    <row r="22" spans="1:10" s="15" customFormat="1" ht="15.75" x14ac:dyDescent="0.25">
      <c r="A22" s="81">
        <f>A21+1</f>
        <v>9</v>
      </c>
      <c r="B22" s="59"/>
      <c r="C22" s="38"/>
      <c r="D22" s="85"/>
      <c r="E22" s="85"/>
      <c r="F22" s="35"/>
      <c r="G22" s="35"/>
      <c r="H22" s="73"/>
      <c r="I22" s="73"/>
      <c r="J22" s="73"/>
    </row>
    <row r="23" spans="1:10" s="15" customFormat="1" ht="63" x14ac:dyDescent="0.25">
      <c r="A23" s="80">
        <v>9</v>
      </c>
      <c r="B23" s="58" t="s">
        <v>78</v>
      </c>
      <c r="C23" s="37" t="s">
        <v>913</v>
      </c>
      <c r="D23" s="84" t="s">
        <v>27</v>
      </c>
      <c r="E23" s="84">
        <v>1</v>
      </c>
      <c r="F23" s="34"/>
      <c r="G23" s="34"/>
      <c r="H23" s="72">
        <f t="shared" ref="H23" si="21">F23+F23*G23</f>
        <v>0</v>
      </c>
      <c r="I23" s="72">
        <f t="shared" ref="I23" si="22">E23*F23</f>
        <v>0</v>
      </c>
      <c r="J23" s="72">
        <f t="shared" ref="J23" si="23">H23*E23</f>
        <v>0</v>
      </c>
    </row>
    <row r="24" spans="1:10" s="15" customFormat="1" ht="15.75" x14ac:dyDescent="0.25">
      <c r="A24" s="81">
        <f>A23+1</f>
        <v>10</v>
      </c>
      <c r="B24" s="59"/>
      <c r="C24" s="38"/>
      <c r="D24" s="85"/>
      <c r="E24" s="85"/>
      <c r="F24" s="35"/>
      <c r="G24" s="35"/>
      <c r="H24" s="73"/>
      <c r="I24" s="73"/>
      <c r="J24" s="73"/>
    </row>
    <row r="25" spans="1:10" s="15" customFormat="1" ht="47.25" x14ac:dyDescent="0.25">
      <c r="A25" s="80">
        <v>10</v>
      </c>
      <c r="B25" s="58" t="s">
        <v>79</v>
      </c>
      <c r="C25" s="37" t="s">
        <v>914</v>
      </c>
      <c r="D25" s="84" t="s">
        <v>22</v>
      </c>
      <c r="E25" s="84">
        <v>1</v>
      </c>
      <c r="F25" s="34"/>
      <c r="G25" s="34"/>
      <c r="H25" s="72">
        <f t="shared" ref="H25" si="24">F25+F25*G25</f>
        <v>0</v>
      </c>
      <c r="I25" s="72">
        <f t="shared" ref="I25" si="25">E25*F25</f>
        <v>0</v>
      </c>
      <c r="J25" s="72">
        <f t="shared" ref="J25" si="26">H25*E25</f>
        <v>0</v>
      </c>
    </row>
    <row r="26" spans="1:10" s="15" customFormat="1" ht="15.75" x14ac:dyDescent="0.25">
      <c r="A26" s="81">
        <f>A25+1</f>
        <v>11</v>
      </c>
      <c r="B26" s="59"/>
      <c r="C26" s="38"/>
      <c r="D26" s="85"/>
      <c r="E26" s="85"/>
      <c r="F26" s="35"/>
      <c r="G26" s="35"/>
      <c r="H26" s="73"/>
      <c r="I26" s="73"/>
      <c r="J26" s="73"/>
    </row>
    <row r="27" spans="1:10" s="15" customFormat="1" ht="47.25" x14ac:dyDescent="0.25">
      <c r="A27" s="80">
        <v>11</v>
      </c>
      <c r="B27" s="58" t="s">
        <v>80</v>
      </c>
      <c r="C27" s="37" t="s">
        <v>915</v>
      </c>
      <c r="D27" s="84" t="s">
        <v>36</v>
      </c>
      <c r="E27" s="84">
        <v>1</v>
      </c>
      <c r="F27" s="34"/>
      <c r="G27" s="34"/>
      <c r="H27" s="72">
        <f t="shared" ref="H27" si="27">F27+F27*G27</f>
        <v>0</v>
      </c>
      <c r="I27" s="72">
        <f t="shared" ref="I27" si="28">E27*F27</f>
        <v>0</v>
      </c>
      <c r="J27" s="72">
        <f t="shared" ref="J27" si="29">H27*E27</f>
        <v>0</v>
      </c>
    </row>
    <row r="28" spans="1:10" s="15" customFormat="1" ht="15.75" x14ac:dyDescent="0.25">
      <c r="A28" s="81">
        <f>A27+1</f>
        <v>12</v>
      </c>
      <c r="B28" s="59"/>
      <c r="C28" s="38"/>
      <c r="D28" s="85"/>
      <c r="E28" s="85"/>
      <c r="F28" s="35"/>
      <c r="G28" s="35"/>
      <c r="H28" s="73"/>
      <c r="I28" s="73"/>
      <c r="J28" s="73"/>
    </row>
    <row r="29" spans="1:10" s="15" customFormat="1" ht="47.25" x14ac:dyDescent="0.25">
      <c r="A29" s="80">
        <v>12</v>
      </c>
      <c r="B29" s="58" t="s">
        <v>916</v>
      </c>
      <c r="C29" s="37" t="s">
        <v>918</v>
      </c>
      <c r="D29" s="84" t="s">
        <v>27</v>
      </c>
      <c r="E29" s="84">
        <v>1</v>
      </c>
      <c r="F29" s="34"/>
      <c r="G29" s="34"/>
      <c r="H29" s="72">
        <f t="shared" ref="H29" si="30">F29+F29*G29</f>
        <v>0</v>
      </c>
      <c r="I29" s="72">
        <f t="shared" ref="I29" si="31">E29*F29</f>
        <v>0</v>
      </c>
      <c r="J29" s="72">
        <f t="shared" ref="J29" si="32">H29*E29</f>
        <v>0</v>
      </c>
    </row>
    <row r="30" spans="1:10" s="15" customFormat="1" ht="15.75" x14ac:dyDescent="0.25">
      <c r="A30" s="81">
        <f>A29+1</f>
        <v>13</v>
      </c>
      <c r="B30" s="59"/>
      <c r="C30" s="38"/>
      <c r="D30" s="85"/>
      <c r="E30" s="85"/>
      <c r="F30" s="35"/>
      <c r="G30" s="35"/>
      <c r="H30" s="73"/>
      <c r="I30" s="73"/>
      <c r="J30" s="73"/>
    </row>
    <row r="31" spans="1:10" s="15" customFormat="1" ht="47.25" x14ac:dyDescent="0.25">
      <c r="A31" s="80">
        <v>13</v>
      </c>
      <c r="B31" s="58" t="s">
        <v>917</v>
      </c>
      <c r="C31" s="37" t="s">
        <v>919</v>
      </c>
      <c r="D31" s="84" t="s">
        <v>36</v>
      </c>
      <c r="E31" s="84">
        <v>1</v>
      </c>
      <c r="F31" s="34"/>
      <c r="G31" s="34"/>
      <c r="H31" s="72">
        <f t="shared" ref="H31" si="33">F31+F31*G31</f>
        <v>0</v>
      </c>
      <c r="I31" s="72">
        <f t="shared" ref="I31" si="34">E31*F31</f>
        <v>0</v>
      </c>
      <c r="J31" s="72">
        <f t="shared" ref="J31" si="35">H31*E31</f>
        <v>0</v>
      </c>
    </row>
    <row r="32" spans="1:10" s="15" customFormat="1" ht="15.75" x14ac:dyDescent="0.25">
      <c r="A32" s="81">
        <f>A31+1</f>
        <v>14</v>
      </c>
      <c r="B32" s="59"/>
      <c r="C32" s="38"/>
      <c r="D32" s="85"/>
      <c r="E32" s="85"/>
      <c r="F32" s="35"/>
      <c r="G32" s="35"/>
      <c r="H32" s="73"/>
      <c r="I32" s="73"/>
      <c r="J32" s="73"/>
    </row>
    <row r="33" spans="1:10" s="15" customFormat="1" ht="47.25" x14ac:dyDescent="0.25">
      <c r="A33" s="80">
        <v>14</v>
      </c>
      <c r="B33" s="58" t="s">
        <v>920</v>
      </c>
      <c r="C33" s="37" t="s">
        <v>921</v>
      </c>
      <c r="D33" s="84" t="s">
        <v>26</v>
      </c>
      <c r="E33" s="84">
        <v>1</v>
      </c>
      <c r="F33" s="34"/>
      <c r="G33" s="34"/>
      <c r="H33" s="72">
        <f t="shared" ref="H33" si="36">F33+F33*G33</f>
        <v>0</v>
      </c>
      <c r="I33" s="72">
        <f t="shared" ref="I33" si="37">E33*F33</f>
        <v>0</v>
      </c>
      <c r="J33" s="72">
        <f t="shared" ref="J33" si="38">H33*E33</f>
        <v>0</v>
      </c>
    </row>
    <row r="34" spans="1:10" s="15" customFormat="1" ht="15.75" x14ac:dyDescent="0.25">
      <c r="A34" s="81">
        <f>A33+1</f>
        <v>15</v>
      </c>
      <c r="B34" s="59"/>
      <c r="C34" s="38"/>
      <c r="D34" s="85"/>
      <c r="E34" s="85"/>
      <c r="F34" s="35"/>
      <c r="G34" s="35"/>
      <c r="H34" s="73"/>
      <c r="I34" s="73"/>
      <c r="J34" s="73"/>
    </row>
    <row r="35" spans="1:10" s="15" customFormat="1" ht="47.25" x14ac:dyDescent="0.25">
      <c r="A35" s="80">
        <v>15</v>
      </c>
      <c r="B35" s="58" t="s">
        <v>81</v>
      </c>
      <c r="C35" s="37" t="s">
        <v>923</v>
      </c>
      <c r="D35" s="84" t="s">
        <v>23</v>
      </c>
      <c r="E35" s="84">
        <v>1</v>
      </c>
      <c r="F35" s="34"/>
      <c r="G35" s="34"/>
      <c r="H35" s="72">
        <f t="shared" ref="H35" si="39">F35+F35*G35</f>
        <v>0</v>
      </c>
      <c r="I35" s="72">
        <f t="shared" ref="I35" si="40">E35*F35</f>
        <v>0</v>
      </c>
      <c r="J35" s="72">
        <f t="shared" ref="J35" si="41">H35*E35</f>
        <v>0</v>
      </c>
    </row>
    <row r="36" spans="1:10" s="15" customFormat="1" ht="15.75" x14ac:dyDescent="0.25">
      <c r="A36" s="81">
        <f>A35+1</f>
        <v>16</v>
      </c>
      <c r="B36" s="59"/>
      <c r="C36" s="38"/>
      <c r="D36" s="85"/>
      <c r="E36" s="85"/>
      <c r="F36" s="35"/>
      <c r="G36" s="35"/>
      <c r="H36" s="73"/>
      <c r="I36" s="73"/>
      <c r="J36" s="73"/>
    </row>
    <row r="37" spans="1:10" s="15" customFormat="1" ht="47.25" x14ac:dyDescent="0.25">
      <c r="A37" s="80">
        <v>16</v>
      </c>
      <c r="B37" s="58" t="s">
        <v>82</v>
      </c>
      <c r="C37" s="37" t="s">
        <v>922</v>
      </c>
      <c r="D37" s="84" t="s">
        <v>30</v>
      </c>
      <c r="E37" s="84">
        <v>1</v>
      </c>
      <c r="F37" s="34"/>
      <c r="G37" s="34"/>
      <c r="H37" s="72">
        <f t="shared" ref="H37" si="42">F37+F37*G37</f>
        <v>0</v>
      </c>
      <c r="I37" s="72">
        <f t="shared" ref="I37" si="43">E37*F37</f>
        <v>0</v>
      </c>
      <c r="J37" s="72">
        <f t="shared" ref="J37" si="44">H37*E37</f>
        <v>0</v>
      </c>
    </row>
    <row r="38" spans="1:10" s="15" customFormat="1" ht="15.75" x14ac:dyDescent="0.25">
      <c r="A38" s="81">
        <f>A37+1</f>
        <v>17</v>
      </c>
      <c r="B38" s="59"/>
      <c r="C38" s="38"/>
      <c r="D38" s="85"/>
      <c r="E38" s="85"/>
      <c r="F38" s="35"/>
      <c r="G38" s="35"/>
      <c r="H38" s="73"/>
      <c r="I38" s="73"/>
      <c r="J38" s="73"/>
    </row>
    <row r="39" spans="1:10" s="15" customFormat="1" ht="63" x14ac:dyDescent="0.25">
      <c r="A39" s="80">
        <v>17</v>
      </c>
      <c r="B39" s="58" t="s">
        <v>924</v>
      </c>
      <c r="C39" s="49" t="s">
        <v>926</v>
      </c>
      <c r="D39" s="84" t="s">
        <v>33</v>
      </c>
      <c r="E39" s="84">
        <v>1</v>
      </c>
      <c r="F39" s="34"/>
      <c r="G39" s="34"/>
      <c r="H39" s="72">
        <f t="shared" ref="H39" si="45">F39+F39*G39</f>
        <v>0</v>
      </c>
      <c r="I39" s="72">
        <f t="shared" ref="I39" si="46">E39*F39</f>
        <v>0</v>
      </c>
      <c r="J39" s="72">
        <f t="shared" ref="J39" si="47">H39*E39</f>
        <v>0</v>
      </c>
    </row>
    <row r="40" spans="1:10" s="15" customFormat="1" ht="15.75" x14ac:dyDescent="0.25">
      <c r="A40" s="81">
        <f>A39+1</f>
        <v>18</v>
      </c>
      <c r="B40" s="59"/>
      <c r="C40" s="38"/>
      <c r="D40" s="85"/>
      <c r="E40" s="85"/>
      <c r="F40" s="35"/>
      <c r="G40" s="35"/>
      <c r="H40" s="73"/>
      <c r="I40" s="73"/>
      <c r="J40" s="73"/>
    </row>
    <row r="41" spans="1:10" s="15" customFormat="1" ht="63" x14ac:dyDescent="0.25">
      <c r="A41" s="80">
        <v>18</v>
      </c>
      <c r="B41" s="58" t="s">
        <v>925</v>
      </c>
      <c r="C41" s="37" t="s">
        <v>927</v>
      </c>
      <c r="D41" s="84" t="s">
        <v>37</v>
      </c>
      <c r="E41" s="84">
        <v>1</v>
      </c>
      <c r="F41" s="34"/>
      <c r="G41" s="34"/>
      <c r="H41" s="72">
        <f t="shared" ref="H41" si="48">F41+F41*G41</f>
        <v>0</v>
      </c>
      <c r="I41" s="72">
        <f t="shared" ref="I41" si="49">E41*F41</f>
        <v>0</v>
      </c>
      <c r="J41" s="72">
        <f t="shared" ref="J41" si="50">H41*E41</f>
        <v>0</v>
      </c>
    </row>
    <row r="42" spans="1:10" s="15" customFormat="1" ht="15.75" x14ac:dyDescent="0.25">
      <c r="A42" s="81">
        <f>A41+1</f>
        <v>19</v>
      </c>
      <c r="B42" s="59"/>
      <c r="C42" s="38"/>
      <c r="D42" s="85"/>
      <c r="E42" s="85"/>
      <c r="F42" s="35"/>
      <c r="G42" s="35"/>
      <c r="H42" s="73"/>
      <c r="I42" s="73"/>
      <c r="J42" s="73"/>
    </row>
    <row r="43" spans="1:10" s="15" customFormat="1" ht="63" x14ac:dyDescent="0.25">
      <c r="A43" s="80">
        <v>19</v>
      </c>
      <c r="B43" s="58" t="s">
        <v>83</v>
      </c>
      <c r="C43" s="37" t="s">
        <v>928</v>
      </c>
      <c r="D43" s="84" t="s">
        <v>27</v>
      </c>
      <c r="E43" s="84">
        <v>1</v>
      </c>
      <c r="F43" s="34"/>
      <c r="G43" s="34"/>
      <c r="H43" s="72">
        <f t="shared" ref="H43" si="51">F43+F43*G43</f>
        <v>0</v>
      </c>
      <c r="I43" s="72">
        <f t="shared" ref="I43" si="52">E43*F43</f>
        <v>0</v>
      </c>
      <c r="J43" s="72">
        <f t="shared" ref="J43" si="53">H43*E43</f>
        <v>0</v>
      </c>
    </row>
    <row r="44" spans="1:10" s="15" customFormat="1" ht="15.75" x14ac:dyDescent="0.25">
      <c r="A44" s="81">
        <f>A43+1</f>
        <v>20</v>
      </c>
      <c r="B44" s="59"/>
      <c r="C44" s="38"/>
      <c r="D44" s="85"/>
      <c r="E44" s="85"/>
      <c r="F44" s="35"/>
      <c r="G44" s="35"/>
      <c r="H44" s="73"/>
      <c r="I44" s="73"/>
      <c r="J44" s="73"/>
    </row>
    <row r="45" spans="1:10" s="15" customFormat="1" ht="63" x14ac:dyDescent="0.25">
      <c r="A45" s="80">
        <v>20</v>
      </c>
      <c r="B45" s="58" t="s">
        <v>84</v>
      </c>
      <c r="C45" s="37" t="s">
        <v>929</v>
      </c>
      <c r="D45" s="84" t="s">
        <v>31</v>
      </c>
      <c r="E45" s="84">
        <v>1</v>
      </c>
      <c r="F45" s="34"/>
      <c r="G45" s="34"/>
      <c r="H45" s="72">
        <f t="shared" ref="H45" si="54">F45+F45*G45</f>
        <v>0</v>
      </c>
      <c r="I45" s="72">
        <f t="shared" ref="I45" si="55">E45*F45</f>
        <v>0</v>
      </c>
      <c r="J45" s="72">
        <f t="shared" ref="J45" si="56">H45*E45</f>
        <v>0</v>
      </c>
    </row>
    <row r="46" spans="1:10" s="15" customFormat="1" ht="15.75" x14ac:dyDescent="0.25">
      <c r="A46" s="81">
        <f>A45+1</f>
        <v>21</v>
      </c>
      <c r="B46" s="59"/>
      <c r="C46" s="38"/>
      <c r="D46" s="85"/>
      <c r="E46" s="85"/>
      <c r="F46" s="35"/>
      <c r="G46" s="35"/>
      <c r="H46" s="73"/>
      <c r="I46" s="73"/>
      <c r="J46" s="73"/>
    </row>
    <row r="47" spans="1:10" s="15" customFormat="1" ht="47.25" x14ac:dyDescent="0.25">
      <c r="A47" s="80">
        <v>21</v>
      </c>
      <c r="B47" s="58" t="s">
        <v>85</v>
      </c>
      <c r="C47" s="49" t="s">
        <v>930</v>
      </c>
      <c r="D47" s="84" t="s">
        <v>33</v>
      </c>
      <c r="E47" s="84">
        <v>1</v>
      </c>
      <c r="F47" s="34"/>
      <c r="G47" s="34"/>
      <c r="H47" s="72">
        <f t="shared" ref="H47" si="57">F47+F47*G47</f>
        <v>0</v>
      </c>
      <c r="I47" s="72">
        <f t="shared" ref="I47" si="58">E47*F47</f>
        <v>0</v>
      </c>
      <c r="J47" s="72">
        <f t="shared" ref="J47" si="59">H47*E47</f>
        <v>0</v>
      </c>
    </row>
    <row r="48" spans="1:10" s="15" customFormat="1" ht="15.75" x14ac:dyDescent="0.25">
      <c r="A48" s="81">
        <f>A47+1</f>
        <v>22</v>
      </c>
      <c r="B48" s="59"/>
      <c r="C48" s="38"/>
      <c r="D48" s="85"/>
      <c r="E48" s="85"/>
      <c r="F48" s="35"/>
      <c r="G48" s="35"/>
      <c r="H48" s="73"/>
      <c r="I48" s="73"/>
      <c r="J48" s="73"/>
    </row>
    <row r="49" spans="1:10" s="15" customFormat="1" ht="47.25" x14ac:dyDescent="0.25">
      <c r="A49" s="80">
        <v>24</v>
      </c>
      <c r="B49" s="58" t="s">
        <v>86</v>
      </c>
      <c r="C49" s="37" t="s">
        <v>931</v>
      </c>
      <c r="D49" s="84" t="s">
        <v>34</v>
      </c>
      <c r="E49" s="84">
        <v>1</v>
      </c>
      <c r="F49" s="34"/>
      <c r="G49" s="34"/>
      <c r="H49" s="72">
        <f t="shared" ref="H49" si="60">F49+F49*G49</f>
        <v>0</v>
      </c>
      <c r="I49" s="72">
        <f t="shared" ref="I49" si="61">E49*F49</f>
        <v>0</v>
      </c>
      <c r="J49" s="72">
        <f t="shared" ref="J49" si="62">H49*E49</f>
        <v>0</v>
      </c>
    </row>
    <row r="50" spans="1:10" s="15" customFormat="1" ht="15.75" x14ac:dyDescent="0.25">
      <c r="A50" s="81">
        <f>A49+1</f>
        <v>25</v>
      </c>
      <c r="B50" s="59"/>
      <c r="C50" s="38"/>
      <c r="D50" s="85"/>
      <c r="E50" s="85"/>
      <c r="F50" s="35"/>
      <c r="G50" s="35"/>
      <c r="H50" s="73"/>
      <c r="I50" s="73"/>
      <c r="J50" s="73"/>
    </row>
    <row r="51" spans="1:10" s="15" customFormat="1" ht="47.25" x14ac:dyDescent="0.25">
      <c r="A51" s="80">
        <v>26</v>
      </c>
      <c r="B51" s="58" t="s">
        <v>87</v>
      </c>
      <c r="C51" s="37" t="s">
        <v>932</v>
      </c>
      <c r="D51" s="84" t="s">
        <v>26</v>
      </c>
      <c r="E51" s="84">
        <v>1</v>
      </c>
      <c r="F51" s="34"/>
      <c r="G51" s="34"/>
      <c r="H51" s="72">
        <f t="shared" ref="H51" si="63">F51+F51*G51</f>
        <v>0</v>
      </c>
      <c r="I51" s="72">
        <f t="shared" ref="I51" si="64">E51*F51</f>
        <v>0</v>
      </c>
      <c r="J51" s="72">
        <f t="shared" ref="J51" si="65">H51*E51</f>
        <v>0</v>
      </c>
    </row>
    <row r="52" spans="1:10" s="15" customFormat="1" ht="15.75" x14ac:dyDescent="0.25">
      <c r="A52" s="81">
        <f>A51+1</f>
        <v>27</v>
      </c>
      <c r="B52" s="59"/>
      <c r="C52" s="38"/>
      <c r="D52" s="85"/>
      <c r="E52" s="85"/>
      <c r="F52" s="35"/>
      <c r="G52" s="35"/>
      <c r="H52" s="73"/>
      <c r="I52" s="73"/>
      <c r="J52" s="73"/>
    </row>
    <row r="53" spans="1:10" s="15" customFormat="1" ht="47.25" x14ac:dyDescent="0.25">
      <c r="A53" s="80">
        <v>27</v>
      </c>
      <c r="B53" s="58" t="s">
        <v>88</v>
      </c>
      <c r="C53" s="37" t="s">
        <v>933</v>
      </c>
      <c r="D53" s="84" t="s">
        <v>37</v>
      </c>
      <c r="E53" s="84">
        <v>1</v>
      </c>
      <c r="F53" s="34"/>
      <c r="G53" s="34"/>
      <c r="H53" s="72">
        <f t="shared" ref="H53" si="66">F53+F53*G53</f>
        <v>0</v>
      </c>
      <c r="I53" s="72">
        <f t="shared" ref="I53" si="67">E53*F53</f>
        <v>0</v>
      </c>
      <c r="J53" s="72">
        <f t="shared" ref="J53" si="68">H53*E53</f>
        <v>0</v>
      </c>
    </row>
    <row r="54" spans="1:10" s="15" customFormat="1" ht="15.75" x14ac:dyDescent="0.25">
      <c r="A54" s="81">
        <f>A53+1</f>
        <v>28</v>
      </c>
      <c r="B54" s="59"/>
      <c r="C54" s="38"/>
      <c r="D54" s="85"/>
      <c r="E54" s="85"/>
      <c r="F54" s="35"/>
      <c r="G54" s="35"/>
      <c r="H54" s="73"/>
      <c r="I54" s="73"/>
      <c r="J54" s="73"/>
    </row>
    <row r="55" spans="1:10" s="15" customFormat="1" ht="47.25" x14ac:dyDescent="0.25">
      <c r="A55" s="80">
        <v>28</v>
      </c>
      <c r="B55" s="58" t="s">
        <v>89</v>
      </c>
      <c r="C55" s="37" t="s">
        <v>934</v>
      </c>
      <c r="D55" s="84" t="s">
        <v>26</v>
      </c>
      <c r="E55" s="84">
        <v>1</v>
      </c>
      <c r="F55" s="34"/>
      <c r="G55" s="34"/>
      <c r="H55" s="72">
        <f t="shared" ref="H55" si="69">F55+F55*G55</f>
        <v>0</v>
      </c>
      <c r="I55" s="72">
        <f t="shared" ref="I55" si="70">E55*F55</f>
        <v>0</v>
      </c>
      <c r="J55" s="72">
        <f t="shared" ref="J55" si="71">H55*E55</f>
        <v>0</v>
      </c>
    </row>
    <row r="56" spans="1:10" s="15" customFormat="1" ht="15.75" x14ac:dyDescent="0.25">
      <c r="A56" s="81">
        <f>A55+1</f>
        <v>29</v>
      </c>
      <c r="B56" s="59"/>
      <c r="C56" s="38"/>
      <c r="D56" s="85"/>
      <c r="E56" s="85"/>
      <c r="F56" s="35"/>
      <c r="G56" s="35"/>
      <c r="H56" s="73"/>
      <c r="I56" s="73"/>
      <c r="J56" s="73"/>
    </row>
    <row r="57" spans="1:10" ht="39" thickBot="1" x14ac:dyDescent="0.25">
      <c r="C57" s="78"/>
      <c r="D57" s="78"/>
      <c r="E57" s="8"/>
      <c r="F57" s="2" t="str">
        <f>"suma kontrolna: "
&amp;SUM(F7:F56)</f>
        <v>suma kontrolna: 0</v>
      </c>
      <c r="G57" s="2" t="str">
        <f>"suma kontrolna: "
&amp;SUM(G7:G56)</f>
        <v>suma kontrolna: 0</v>
      </c>
      <c r="H57" s="2" t="str">
        <f>"suma kontrolna: "
&amp;SUM(H7:H56)</f>
        <v>suma kontrolna: 0</v>
      </c>
      <c r="I57" s="62" t="str">
        <f>"Całkowita wartość netto: "&amp;SUM(I7:I56)&amp;" zł"</f>
        <v>Całkowita wartość netto: 0 zł</v>
      </c>
      <c r="J57" s="62" t="str">
        <f>"Całkowita wartość brutto: "&amp;SUM(J7:J56)&amp;" zł"</f>
        <v>Całkowita wartość brutto: 0 zł</v>
      </c>
    </row>
    <row r="58" spans="1:10" ht="27" customHeight="1" x14ac:dyDescent="0.2"/>
    <row r="60" spans="1:10" ht="42" customHeight="1" x14ac:dyDescent="0.2">
      <c r="F60" s="79" t="s">
        <v>5</v>
      </c>
      <c r="G60" s="79"/>
      <c r="H60" s="79"/>
      <c r="I60" s="79"/>
      <c r="J60" s="79"/>
    </row>
  </sheetData>
  <sortState ref="A13:J195">
    <sortCondition ref="A13"/>
  </sortState>
  <mergeCells count="160">
    <mergeCell ref="J49:J50"/>
    <mergeCell ref="J51:J52"/>
    <mergeCell ref="H49:H50"/>
    <mergeCell ref="I49:I50"/>
    <mergeCell ref="H53:H54"/>
    <mergeCell ref="I53:I54"/>
    <mergeCell ref="J53:J54"/>
    <mergeCell ref="H55:H56"/>
    <mergeCell ref="C57:D57"/>
    <mergeCell ref="D51:D52"/>
    <mergeCell ref="D53:D54"/>
    <mergeCell ref="D55:D56"/>
    <mergeCell ref="E51:E52"/>
    <mergeCell ref="E53:E54"/>
    <mergeCell ref="E55:E56"/>
    <mergeCell ref="I55:I56"/>
    <mergeCell ref="J55:J56"/>
    <mergeCell ref="H51:H52"/>
    <mergeCell ref="I51:I52"/>
    <mergeCell ref="E33:E34"/>
    <mergeCell ref="E35:E36"/>
    <mergeCell ref="E37:E38"/>
    <mergeCell ref="E39:E40"/>
    <mergeCell ref="E41:E42"/>
    <mergeCell ref="E43:E44"/>
    <mergeCell ref="E45:E46"/>
    <mergeCell ref="E47:E48"/>
    <mergeCell ref="D49:D50"/>
    <mergeCell ref="E49:E50"/>
    <mergeCell ref="D33:D34"/>
    <mergeCell ref="D35:D36"/>
    <mergeCell ref="D39:D40"/>
    <mergeCell ref="D41:D42"/>
    <mergeCell ref="D43:D44"/>
    <mergeCell ref="D45:D46"/>
    <mergeCell ref="D47:D48"/>
    <mergeCell ref="L13:L14"/>
    <mergeCell ref="E7:E8"/>
    <mergeCell ref="E9:E10"/>
    <mergeCell ref="E11:E12"/>
    <mergeCell ref="E15:E16"/>
    <mergeCell ref="E17:E18"/>
    <mergeCell ref="E19:E20"/>
    <mergeCell ref="E21:E22"/>
    <mergeCell ref="E23:E24"/>
    <mergeCell ref="J23:J24"/>
    <mergeCell ref="J15:J16"/>
    <mergeCell ref="H17:H18"/>
    <mergeCell ref="I17:I18"/>
    <mergeCell ref="J17:J18"/>
    <mergeCell ref="H19:H20"/>
    <mergeCell ref="I19:I20"/>
    <mergeCell ref="J19:J20"/>
    <mergeCell ref="H21:H22"/>
    <mergeCell ref="J21:J22"/>
    <mergeCell ref="J7:J8"/>
    <mergeCell ref="H9:H10"/>
    <mergeCell ref="I9:I10"/>
    <mergeCell ref="J9:J10"/>
    <mergeCell ref="H7:H8"/>
    <mergeCell ref="J11:J12"/>
    <mergeCell ref="H13:H14"/>
    <mergeCell ref="I13:I14"/>
    <mergeCell ref="J13:J14"/>
    <mergeCell ref="H25:H26"/>
    <mergeCell ref="I25:I26"/>
    <mergeCell ref="H47:H48"/>
    <mergeCell ref="I47:I48"/>
    <mergeCell ref="J35:J36"/>
    <mergeCell ref="H37:H38"/>
    <mergeCell ref="J37:J38"/>
    <mergeCell ref="J39:J40"/>
    <mergeCell ref="H41:H42"/>
    <mergeCell ref="I41:I42"/>
    <mergeCell ref="J41:J42"/>
    <mergeCell ref="H43:H44"/>
    <mergeCell ref="I43:I44"/>
    <mergeCell ref="J43:J44"/>
    <mergeCell ref="H45:H46"/>
    <mergeCell ref="I45:I46"/>
    <mergeCell ref="J45:J46"/>
    <mergeCell ref="J47:J48"/>
    <mergeCell ref="H39:H40"/>
    <mergeCell ref="I35:I36"/>
    <mergeCell ref="H33:H34"/>
    <mergeCell ref="I33:I34"/>
    <mergeCell ref="I37:I38"/>
    <mergeCell ref="J25:J26"/>
    <mergeCell ref="H27:H28"/>
    <mergeCell ref="I27:I28"/>
    <mergeCell ref="J27:J28"/>
    <mergeCell ref="H29:H30"/>
    <mergeCell ref="I29:I30"/>
    <mergeCell ref="J29:J30"/>
    <mergeCell ref="J31:J32"/>
    <mergeCell ref="J33:J34"/>
    <mergeCell ref="I7:I8"/>
    <mergeCell ref="H15:H16"/>
    <mergeCell ref="I15:I16"/>
    <mergeCell ref="H23:H24"/>
    <mergeCell ref="I23:I24"/>
    <mergeCell ref="H31:H32"/>
    <mergeCell ref="I31:I32"/>
    <mergeCell ref="D23:D24"/>
    <mergeCell ref="D25:D26"/>
    <mergeCell ref="D27:D28"/>
    <mergeCell ref="D29:D30"/>
    <mergeCell ref="D31:D32"/>
    <mergeCell ref="E25:E26"/>
    <mergeCell ref="E27:E28"/>
    <mergeCell ref="E29:E30"/>
    <mergeCell ref="E31:E32"/>
    <mergeCell ref="I21:I22"/>
    <mergeCell ref="F60:J60"/>
    <mergeCell ref="B1:J1"/>
    <mergeCell ref="A2:J2"/>
    <mergeCell ref="A3:J3"/>
    <mergeCell ref="A9:A10"/>
    <mergeCell ref="A11:A12"/>
    <mergeCell ref="A13:A14"/>
    <mergeCell ref="A15:A16"/>
    <mergeCell ref="A17:A18"/>
    <mergeCell ref="A19:A20"/>
    <mergeCell ref="A21:A22"/>
    <mergeCell ref="A23:A24"/>
    <mergeCell ref="A25:A26"/>
    <mergeCell ref="D7:D8"/>
    <mergeCell ref="D9:D10"/>
    <mergeCell ref="D11:D12"/>
    <mergeCell ref="E13:E14"/>
    <mergeCell ref="D13:D14"/>
    <mergeCell ref="A51:A52"/>
    <mergeCell ref="I39:I40"/>
    <mergeCell ref="H11:H12"/>
    <mergeCell ref="I11:I12"/>
    <mergeCell ref="H35:H36"/>
    <mergeCell ref="A53:A54"/>
    <mergeCell ref="A55:A56"/>
    <mergeCell ref="D15:D16"/>
    <mergeCell ref="D21:D22"/>
    <mergeCell ref="C7:C8"/>
    <mergeCell ref="C11:C12"/>
    <mergeCell ref="C15:C16"/>
    <mergeCell ref="C13:C14"/>
    <mergeCell ref="A47:A48"/>
    <mergeCell ref="A49:A50"/>
    <mergeCell ref="A37:A38"/>
    <mergeCell ref="A39:A40"/>
    <mergeCell ref="A41:A42"/>
    <mergeCell ref="A43:A44"/>
    <mergeCell ref="A45:A46"/>
    <mergeCell ref="A33:A34"/>
    <mergeCell ref="A35:A36"/>
    <mergeCell ref="A27:A28"/>
    <mergeCell ref="A29:A30"/>
    <mergeCell ref="A31:A32"/>
    <mergeCell ref="D37:D38"/>
    <mergeCell ref="D19:D20"/>
    <mergeCell ref="D17:D18"/>
    <mergeCell ref="B7:B8"/>
  </mergeCells>
  <conditionalFormatting sqref="D13">
    <cfRule type="duplicateValues" dxfId="117" priority="45"/>
  </conditionalFormatting>
  <conditionalFormatting sqref="D15">
    <cfRule type="duplicateValues" dxfId="116" priority="42"/>
  </conditionalFormatting>
  <conditionalFormatting sqref="D15">
    <cfRule type="duplicateValues" dxfId="115" priority="40"/>
  </conditionalFormatting>
  <conditionalFormatting sqref="D15">
    <cfRule type="duplicateValues" dxfId="114" priority="39"/>
  </conditionalFormatting>
  <conditionalFormatting sqref="D15">
    <cfRule type="duplicateValues" dxfId="113" priority="37"/>
  </conditionalFormatting>
  <conditionalFormatting sqref="D15">
    <cfRule type="duplicateValues" dxfId="112" priority="36"/>
  </conditionalFormatting>
  <conditionalFormatting sqref="D15">
    <cfRule type="duplicateValues" dxfId="111" priority="34"/>
  </conditionalFormatting>
  <conditionalFormatting sqref="D17">
    <cfRule type="duplicateValues" dxfId="110" priority="31"/>
  </conditionalFormatting>
  <conditionalFormatting sqref="D19">
    <cfRule type="duplicateValues" dxfId="109" priority="30"/>
  </conditionalFormatting>
  <conditionalFormatting sqref="D19">
    <cfRule type="duplicateValues" dxfId="108" priority="29"/>
  </conditionalFormatting>
  <conditionalFormatting sqref="D19">
    <cfRule type="duplicateValues" dxfId="107" priority="28"/>
  </conditionalFormatting>
  <conditionalFormatting sqref="D19">
    <cfRule type="duplicateValues" dxfId="106" priority="27"/>
  </conditionalFormatting>
  <conditionalFormatting sqref="C57">
    <cfRule type="duplicateValues" dxfId="105" priority="25"/>
  </conditionalFormatting>
  <conditionalFormatting sqref="B16">
    <cfRule type="duplicateValues" dxfId="104" priority="10"/>
  </conditionalFormatting>
  <conditionalFormatting sqref="B12">
    <cfRule type="duplicateValues" dxfId="103" priority="9"/>
  </conditionalFormatting>
  <conditionalFormatting sqref="B10">
    <cfRule type="duplicateValues" dxfId="102" priority="7"/>
  </conditionalFormatting>
  <conditionalFormatting sqref="B14">
    <cfRule type="duplicateValues" dxfId="101" priority="6"/>
  </conditionalFormatting>
  <conditionalFormatting sqref="B18">
    <cfRule type="duplicateValues" dxfId="100" priority="5"/>
  </conditionalFormatting>
  <conditionalFormatting sqref="B20">
    <cfRule type="duplicateValues" dxfId="99" priority="4"/>
  </conditionalFormatting>
  <conditionalFormatting sqref="B22">
    <cfRule type="duplicateValues" dxfId="98" priority="3"/>
  </conditionalFormatting>
  <conditionalFormatting sqref="B24">
    <cfRule type="duplicateValues" dxfId="97" priority="2"/>
  </conditionalFormatting>
  <conditionalFormatting sqref="B26">
    <cfRule type="duplicateValues" dxfId="96" priority="1"/>
  </conditionalFormatting>
  <conditionalFormatting sqref="B57:B1048576 B1:B6">
    <cfRule type="duplicateValues" dxfId="95" priority="367"/>
  </conditionalFormatting>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AL146"/>
  <sheetViews>
    <sheetView topLeftCell="A133" workbookViewId="0">
      <selection activeCell="N10" sqref="N10"/>
    </sheetView>
  </sheetViews>
  <sheetFormatPr defaultColWidth="8.85546875" defaultRowHeight="12.75" x14ac:dyDescent="0.2"/>
  <cols>
    <col min="1" max="1" width="4.7109375" style="3" customWidth="1"/>
    <col min="2" max="2" width="13.7109375" style="11" hidden="1" customWidth="1"/>
    <col min="3" max="3" width="31.28515625" style="11" customWidth="1"/>
    <col min="4" max="4" width="38.42578125" style="3" customWidth="1"/>
    <col min="5" max="5" width="9.7109375" style="11" customWidth="1"/>
    <col min="6" max="6" width="8.5703125" style="11" customWidth="1"/>
    <col min="7" max="7" width="13" style="3" customWidth="1"/>
    <col min="8" max="8" width="7.42578125" style="3" customWidth="1"/>
    <col min="9" max="11" width="13" style="3" customWidth="1"/>
    <col min="12" max="16384" width="8.85546875" style="3"/>
  </cols>
  <sheetData>
    <row r="1" spans="1:38" ht="124.5" customHeight="1" x14ac:dyDescent="0.2">
      <c r="A1" s="12"/>
      <c r="B1" s="91"/>
      <c r="C1" s="91"/>
      <c r="D1" s="91"/>
      <c r="E1" s="91"/>
      <c r="F1" s="91"/>
      <c r="G1" s="91"/>
      <c r="H1" s="91"/>
      <c r="I1" s="91"/>
      <c r="J1" s="91"/>
      <c r="K1" s="91"/>
    </row>
    <row r="2" spans="1:38" ht="46.9" customHeight="1" x14ac:dyDescent="0.2">
      <c r="A2" s="97" t="s">
        <v>254</v>
      </c>
      <c r="B2" s="97"/>
      <c r="C2" s="97"/>
      <c r="D2" s="97"/>
      <c r="E2" s="97"/>
      <c r="F2" s="97"/>
      <c r="G2" s="97"/>
      <c r="H2" s="97"/>
      <c r="I2" s="97"/>
      <c r="J2" s="97"/>
      <c r="K2" s="97"/>
    </row>
    <row r="3" spans="1:38" ht="14.45" customHeight="1" x14ac:dyDescent="0.2">
      <c r="A3" s="97" t="s">
        <v>20</v>
      </c>
      <c r="B3" s="97"/>
      <c r="C3" s="97"/>
      <c r="D3" s="97"/>
      <c r="E3" s="97"/>
      <c r="F3" s="97"/>
      <c r="G3" s="97"/>
      <c r="H3" s="97"/>
      <c r="I3" s="97"/>
      <c r="J3" s="97"/>
      <c r="K3" s="97"/>
    </row>
    <row r="4" spans="1:38" x14ac:dyDescent="0.2">
      <c r="A4" s="14" t="s">
        <v>20</v>
      </c>
      <c r="B4" s="14" t="s">
        <v>91</v>
      </c>
      <c r="C4" s="14"/>
      <c r="D4" s="13"/>
      <c r="E4" s="13"/>
      <c r="F4" s="13"/>
      <c r="G4" s="13"/>
      <c r="H4" s="13"/>
      <c r="I4" s="13"/>
      <c r="J4" s="13"/>
      <c r="K4" s="13"/>
    </row>
    <row r="5" spans="1:38" s="5" customFormat="1" ht="85.9" customHeight="1" x14ac:dyDescent="0.2">
      <c r="A5" s="4" t="s">
        <v>0</v>
      </c>
      <c r="B5" s="4" t="str">
        <f>"Wzorcowy numer katalogowy " &amp; B4 &amp; " lub oferowanego produktu równoważnego"</f>
        <v>Wzorcowy numer katalogowy Alfa Aesar lub oferowanego produktu równoważnego</v>
      </c>
      <c r="C5" s="4" t="s">
        <v>661</v>
      </c>
      <c r="D5" s="4" t="s">
        <v>885</v>
      </c>
      <c r="E5" s="4" t="s">
        <v>6</v>
      </c>
      <c r="F5" s="4" t="s">
        <v>7</v>
      </c>
      <c r="G5" s="4" t="s">
        <v>2</v>
      </c>
      <c r="H5" s="4" t="s">
        <v>1</v>
      </c>
      <c r="I5" s="4" t="s">
        <v>3</v>
      </c>
      <c r="J5" s="4" t="s">
        <v>8</v>
      </c>
      <c r="K5" s="4" t="s">
        <v>4</v>
      </c>
    </row>
    <row r="6" spans="1:38" x14ac:dyDescent="0.2">
      <c r="A6" s="1">
        <v>1</v>
      </c>
      <c r="B6" s="1">
        <v>2</v>
      </c>
      <c r="C6" s="1">
        <v>2</v>
      </c>
      <c r="D6" s="1">
        <v>3</v>
      </c>
      <c r="E6" s="1">
        <v>4</v>
      </c>
      <c r="F6" s="1">
        <v>5</v>
      </c>
      <c r="G6" s="1">
        <v>6</v>
      </c>
      <c r="H6" s="1">
        <v>7</v>
      </c>
      <c r="I6" s="1" t="s">
        <v>12</v>
      </c>
      <c r="J6" s="1" t="s">
        <v>10</v>
      </c>
      <c r="K6" s="1" t="s">
        <v>9</v>
      </c>
    </row>
    <row r="7" spans="1:38" x14ac:dyDescent="0.2">
      <c r="A7" s="108">
        <v>1</v>
      </c>
      <c r="B7" s="46">
        <v>22897</v>
      </c>
      <c r="C7" s="102" t="s">
        <v>92</v>
      </c>
      <c r="D7" s="100" t="s">
        <v>997</v>
      </c>
      <c r="E7" s="84" t="s">
        <v>93</v>
      </c>
      <c r="F7" s="84">
        <v>1</v>
      </c>
      <c r="G7" s="104"/>
      <c r="H7" s="104"/>
      <c r="I7" s="72">
        <f t="shared" ref="I7" si="0">G7+G7*H7</f>
        <v>0</v>
      </c>
      <c r="J7" s="72">
        <f>F7*G7</f>
        <v>0</v>
      </c>
      <c r="K7" s="72">
        <f>I7*F7</f>
        <v>0</v>
      </c>
    </row>
    <row r="8" spans="1:38" ht="32.25" customHeight="1" x14ac:dyDescent="0.2">
      <c r="A8" s="109"/>
      <c r="B8" s="47"/>
      <c r="C8" s="103"/>
      <c r="D8" s="101"/>
      <c r="E8" s="85"/>
      <c r="F8" s="85"/>
      <c r="G8" s="105"/>
      <c r="H8" s="105"/>
      <c r="I8" s="73"/>
      <c r="J8" s="73"/>
      <c r="K8" s="73"/>
    </row>
    <row r="9" spans="1:38" ht="25.5" customHeight="1" x14ac:dyDescent="0.2">
      <c r="A9" s="108">
        <v>2</v>
      </c>
      <c r="B9" s="46" t="s">
        <v>94</v>
      </c>
      <c r="C9" s="102" t="s">
        <v>95</v>
      </c>
      <c r="D9" s="100" t="s">
        <v>998</v>
      </c>
      <c r="E9" s="84" t="s">
        <v>63</v>
      </c>
      <c r="F9" s="84">
        <v>1</v>
      </c>
      <c r="G9" s="106"/>
      <c r="H9" s="104"/>
      <c r="I9" s="72">
        <f t="shared" ref="I9" si="1">G9+G9*H9</f>
        <v>0</v>
      </c>
      <c r="J9" s="72">
        <f t="shared" ref="J9" si="2">F9*G9</f>
        <v>0</v>
      </c>
      <c r="K9" s="72">
        <f t="shared" ref="K9" si="3">I9*F9</f>
        <v>0</v>
      </c>
    </row>
    <row r="10" spans="1:38" ht="49.5" customHeight="1" x14ac:dyDescent="0.2">
      <c r="A10" s="109"/>
      <c r="B10" s="47"/>
      <c r="C10" s="103"/>
      <c r="D10" s="101"/>
      <c r="E10" s="85"/>
      <c r="F10" s="85"/>
      <c r="G10" s="107"/>
      <c r="H10" s="105"/>
      <c r="I10" s="73"/>
      <c r="J10" s="73"/>
      <c r="K10" s="73"/>
    </row>
    <row r="11" spans="1:38" x14ac:dyDescent="0.2">
      <c r="A11" s="108">
        <v>3</v>
      </c>
      <c r="B11" s="46" t="s">
        <v>96</v>
      </c>
      <c r="C11" s="102" t="s">
        <v>97</v>
      </c>
      <c r="D11" s="100" t="s">
        <v>999</v>
      </c>
      <c r="E11" s="84" t="s">
        <v>30</v>
      </c>
      <c r="F11" s="84">
        <v>1</v>
      </c>
      <c r="G11" s="104"/>
      <c r="H11" s="104"/>
      <c r="I11" s="72">
        <f t="shared" ref="I11" si="4">G11+G11*H11</f>
        <v>0</v>
      </c>
      <c r="J11" s="72">
        <f t="shared" ref="J11" si="5">F11*G11</f>
        <v>0</v>
      </c>
      <c r="K11" s="72">
        <f t="shared" ref="K11" si="6">I11*F11</f>
        <v>0</v>
      </c>
    </row>
    <row r="12" spans="1:38" ht="14.45" customHeight="1" x14ac:dyDescent="0.2">
      <c r="A12" s="109"/>
      <c r="B12" s="47"/>
      <c r="C12" s="103"/>
      <c r="D12" s="101"/>
      <c r="E12" s="85"/>
      <c r="F12" s="85"/>
      <c r="G12" s="105"/>
      <c r="H12" s="105"/>
      <c r="I12" s="73"/>
      <c r="J12" s="73"/>
      <c r="K12" s="73"/>
    </row>
    <row r="13" spans="1:38" ht="25.5" customHeight="1" x14ac:dyDescent="0.2">
      <c r="A13" s="108">
        <v>4</v>
      </c>
      <c r="B13" s="46" t="s">
        <v>98</v>
      </c>
      <c r="C13" s="102" t="s">
        <v>99</v>
      </c>
      <c r="D13" s="100" t="s">
        <v>1000</v>
      </c>
      <c r="E13" s="84" t="s">
        <v>30</v>
      </c>
      <c r="F13" s="84">
        <v>1</v>
      </c>
      <c r="G13" s="104"/>
      <c r="H13" s="104"/>
      <c r="I13" s="72">
        <f t="shared" ref="I13" si="7">G13+G13*H13</f>
        <v>0</v>
      </c>
      <c r="J13" s="72">
        <f t="shared" ref="J13" si="8">F13*G13</f>
        <v>0</v>
      </c>
      <c r="K13" s="72">
        <f t="shared" ref="K13" si="9">I13*F13</f>
        <v>0</v>
      </c>
    </row>
    <row r="14" spans="1:38" ht="44.25" customHeight="1" x14ac:dyDescent="0.2">
      <c r="A14" s="109"/>
      <c r="B14" s="47"/>
      <c r="C14" s="103"/>
      <c r="D14" s="101"/>
      <c r="E14" s="85"/>
      <c r="F14" s="85"/>
      <c r="G14" s="105"/>
      <c r="H14" s="105"/>
      <c r="I14" s="73"/>
      <c r="J14" s="73"/>
      <c r="K14" s="73"/>
      <c r="W14" s="46"/>
      <c r="AL14" s="46"/>
    </row>
    <row r="15" spans="1:38" ht="12.75" customHeight="1" x14ac:dyDescent="0.2">
      <c r="A15" s="108">
        <v>5</v>
      </c>
      <c r="B15" s="46" t="s">
        <v>100</v>
      </c>
      <c r="C15" s="102" t="s">
        <v>101</v>
      </c>
      <c r="D15" s="100" t="s">
        <v>1001</v>
      </c>
      <c r="E15" s="84" t="s">
        <v>30</v>
      </c>
      <c r="F15" s="84">
        <v>1</v>
      </c>
      <c r="G15" s="104"/>
      <c r="H15" s="104"/>
      <c r="I15" s="72">
        <f t="shared" ref="I15" si="10">G15+G15*H15</f>
        <v>0</v>
      </c>
      <c r="J15" s="72">
        <f t="shared" ref="J15" si="11">F15*G15</f>
        <v>0</v>
      </c>
      <c r="K15" s="72">
        <f t="shared" ref="K15" si="12">I15*F15</f>
        <v>0</v>
      </c>
      <c r="W15" s="47"/>
      <c r="AL15" s="47"/>
    </row>
    <row r="16" spans="1:38" ht="47.25" customHeight="1" x14ac:dyDescent="0.2">
      <c r="A16" s="109"/>
      <c r="B16" s="47"/>
      <c r="C16" s="103"/>
      <c r="D16" s="101"/>
      <c r="E16" s="85"/>
      <c r="F16" s="85"/>
      <c r="G16" s="105"/>
      <c r="H16" s="105"/>
      <c r="I16" s="73"/>
      <c r="J16" s="73"/>
      <c r="K16" s="73"/>
    </row>
    <row r="17" spans="1:11" x14ac:dyDescent="0.2">
      <c r="A17" s="108">
        <v>6</v>
      </c>
      <c r="B17" s="46" t="s">
        <v>102</v>
      </c>
      <c r="C17" s="102" t="s">
        <v>103</v>
      </c>
      <c r="D17" s="100" t="s">
        <v>1002</v>
      </c>
      <c r="E17" s="84" t="s">
        <v>26</v>
      </c>
      <c r="F17" s="84">
        <v>1</v>
      </c>
      <c r="G17" s="104"/>
      <c r="H17" s="104"/>
      <c r="I17" s="72">
        <f t="shared" ref="I17" si="13">G17+G17*H17</f>
        <v>0</v>
      </c>
      <c r="J17" s="72">
        <f t="shared" ref="J17" si="14">F17*G17</f>
        <v>0</v>
      </c>
      <c r="K17" s="72">
        <f t="shared" ref="K17" si="15">I17*F17</f>
        <v>0</v>
      </c>
    </row>
    <row r="18" spans="1:11" ht="42.75" customHeight="1" x14ac:dyDescent="0.2">
      <c r="A18" s="109"/>
      <c r="B18" s="47"/>
      <c r="C18" s="103"/>
      <c r="D18" s="101"/>
      <c r="E18" s="85"/>
      <c r="F18" s="85"/>
      <c r="G18" s="105"/>
      <c r="H18" s="105"/>
      <c r="I18" s="73"/>
      <c r="J18" s="73"/>
      <c r="K18" s="73"/>
    </row>
    <row r="19" spans="1:11" x14ac:dyDescent="0.2">
      <c r="A19" s="108">
        <v>7</v>
      </c>
      <c r="B19" s="46" t="s">
        <v>104</v>
      </c>
      <c r="C19" s="102" t="s">
        <v>105</v>
      </c>
      <c r="D19" s="100" t="s">
        <v>1003</v>
      </c>
      <c r="E19" s="84" t="s">
        <v>63</v>
      </c>
      <c r="F19" s="84">
        <v>1</v>
      </c>
      <c r="G19" s="104"/>
      <c r="H19" s="104"/>
      <c r="I19" s="72">
        <f t="shared" ref="I19" si="16">G19+G19*H19</f>
        <v>0</v>
      </c>
      <c r="J19" s="72">
        <f t="shared" ref="J19" si="17">F19*G19</f>
        <v>0</v>
      </c>
      <c r="K19" s="72">
        <f t="shared" ref="K19" si="18">I19*F19</f>
        <v>0</v>
      </c>
    </row>
    <row r="20" spans="1:11" ht="49.5" customHeight="1" x14ac:dyDescent="0.2">
      <c r="A20" s="109"/>
      <c r="B20" s="47"/>
      <c r="C20" s="103"/>
      <c r="D20" s="101"/>
      <c r="E20" s="85"/>
      <c r="F20" s="85"/>
      <c r="G20" s="105"/>
      <c r="H20" s="105"/>
      <c r="I20" s="73"/>
      <c r="J20" s="73"/>
      <c r="K20" s="73"/>
    </row>
    <row r="21" spans="1:11" x14ac:dyDescent="0.2">
      <c r="A21" s="108">
        <v>8</v>
      </c>
      <c r="B21" s="46" t="s">
        <v>106</v>
      </c>
      <c r="C21" s="102" t="s">
        <v>107</v>
      </c>
      <c r="D21" s="100" t="s">
        <v>1004</v>
      </c>
      <c r="E21" s="84" t="s">
        <v>42</v>
      </c>
      <c r="F21" s="84">
        <v>1</v>
      </c>
      <c r="G21" s="104"/>
      <c r="H21" s="104"/>
      <c r="I21" s="72">
        <f t="shared" ref="I21" si="19">G21+G21*H21</f>
        <v>0</v>
      </c>
      <c r="J21" s="72">
        <f t="shared" ref="J21" si="20">F21*G21</f>
        <v>0</v>
      </c>
      <c r="K21" s="72">
        <f t="shared" ref="K21" si="21">I21*F21</f>
        <v>0</v>
      </c>
    </row>
    <row r="22" spans="1:11" ht="25.5" customHeight="1" x14ac:dyDescent="0.2">
      <c r="A22" s="109"/>
      <c r="B22" s="47"/>
      <c r="C22" s="103"/>
      <c r="D22" s="101"/>
      <c r="E22" s="85"/>
      <c r="F22" s="85"/>
      <c r="G22" s="105"/>
      <c r="H22" s="105"/>
      <c r="I22" s="73"/>
      <c r="J22" s="73"/>
      <c r="K22" s="73"/>
    </row>
    <row r="23" spans="1:11" x14ac:dyDescent="0.2">
      <c r="A23" s="108">
        <v>9</v>
      </c>
      <c r="B23" s="46" t="s">
        <v>108</v>
      </c>
      <c r="C23" s="102" t="s">
        <v>109</v>
      </c>
      <c r="D23" s="100" t="s">
        <v>1005</v>
      </c>
      <c r="E23" s="84" t="s">
        <v>32</v>
      </c>
      <c r="F23" s="84">
        <v>1</v>
      </c>
      <c r="G23" s="104"/>
      <c r="H23" s="104"/>
      <c r="I23" s="72">
        <f t="shared" ref="I23" si="22">G23+G23*H23</f>
        <v>0</v>
      </c>
      <c r="J23" s="72">
        <f t="shared" ref="J23" si="23">F23*G23</f>
        <v>0</v>
      </c>
      <c r="K23" s="72">
        <f t="shared" ref="K23" si="24">I23*F23</f>
        <v>0</v>
      </c>
    </row>
    <row r="24" spans="1:11" ht="35.25" customHeight="1" x14ac:dyDescent="0.2">
      <c r="A24" s="109"/>
      <c r="B24" s="47"/>
      <c r="C24" s="103"/>
      <c r="D24" s="101"/>
      <c r="E24" s="85"/>
      <c r="F24" s="85"/>
      <c r="G24" s="105"/>
      <c r="H24" s="105"/>
      <c r="I24" s="73"/>
      <c r="J24" s="73"/>
      <c r="K24" s="73"/>
    </row>
    <row r="25" spans="1:11" x14ac:dyDescent="0.2">
      <c r="A25" s="108">
        <v>10</v>
      </c>
      <c r="B25" s="46" t="s">
        <v>110</v>
      </c>
      <c r="C25" s="102" t="s">
        <v>111</v>
      </c>
      <c r="D25" s="100" t="s">
        <v>1006</v>
      </c>
      <c r="E25" s="84" t="s">
        <v>36</v>
      </c>
      <c r="F25" s="84">
        <v>1</v>
      </c>
      <c r="G25" s="104"/>
      <c r="H25" s="104"/>
      <c r="I25" s="72">
        <f t="shared" ref="I25" si="25">G25+G25*H25</f>
        <v>0</v>
      </c>
      <c r="J25" s="72">
        <f t="shared" ref="J25" si="26">F25*G25</f>
        <v>0</v>
      </c>
      <c r="K25" s="72">
        <f t="shared" ref="K25" si="27">I25*F25</f>
        <v>0</v>
      </c>
    </row>
    <row r="26" spans="1:11" ht="53.25" customHeight="1" x14ac:dyDescent="0.2">
      <c r="A26" s="109"/>
      <c r="B26" s="47"/>
      <c r="C26" s="103"/>
      <c r="D26" s="101"/>
      <c r="E26" s="85"/>
      <c r="F26" s="85"/>
      <c r="G26" s="105"/>
      <c r="H26" s="105"/>
      <c r="I26" s="73"/>
      <c r="J26" s="73"/>
      <c r="K26" s="73"/>
    </row>
    <row r="27" spans="1:11" ht="12.75" customHeight="1" x14ac:dyDescent="0.2">
      <c r="A27" s="108">
        <v>11</v>
      </c>
      <c r="B27" s="46" t="s">
        <v>112</v>
      </c>
      <c r="C27" s="102" t="s">
        <v>113</v>
      </c>
      <c r="D27" s="100" t="s">
        <v>1007</v>
      </c>
      <c r="E27" s="84" t="s">
        <v>36</v>
      </c>
      <c r="F27" s="84">
        <v>1</v>
      </c>
      <c r="G27" s="104"/>
      <c r="H27" s="104"/>
      <c r="I27" s="72">
        <f t="shared" ref="I27" si="28">G27+G27*H27</f>
        <v>0</v>
      </c>
      <c r="J27" s="72">
        <f t="shared" ref="J27" si="29">F27*G27</f>
        <v>0</v>
      </c>
      <c r="K27" s="72">
        <f t="shared" ref="K27" si="30">I27*F27</f>
        <v>0</v>
      </c>
    </row>
    <row r="28" spans="1:11" ht="45.75" customHeight="1" x14ac:dyDescent="0.2">
      <c r="A28" s="109"/>
      <c r="B28" s="47"/>
      <c r="C28" s="103"/>
      <c r="D28" s="101"/>
      <c r="E28" s="85"/>
      <c r="F28" s="85"/>
      <c r="G28" s="105"/>
      <c r="H28" s="105"/>
      <c r="I28" s="73"/>
      <c r="J28" s="73"/>
      <c r="K28" s="73"/>
    </row>
    <row r="29" spans="1:11" ht="25.5" customHeight="1" x14ac:dyDescent="0.2">
      <c r="A29" s="108">
        <v>12</v>
      </c>
      <c r="B29" s="46" t="s">
        <v>114</v>
      </c>
      <c r="C29" s="102" t="s">
        <v>115</v>
      </c>
      <c r="D29" s="100" t="s">
        <v>1008</v>
      </c>
      <c r="E29" s="84" t="s">
        <v>30</v>
      </c>
      <c r="F29" s="84">
        <v>1</v>
      </c>
      <c r="G29" s="104"/>
      <c r="H29" s="104"/>
      <c r="I29" s="72">
        <f t="shared" ref="I29" si="31">G29+G29*H29</f>
        <v>0</v>
      </c>
      <c r="J29" s="72">
        <f t="shared" ref="J29" si="32">F29*G29</f>
        <v>0</v>
      </c>
      <c r="K29" s="72">
        <f t="shared" ref="K29" si="33">I29*F29</f>
        <v>0</v>
      </c>
    </row>
    <row r="30" spans="1:11" ht="31.5" customHeight="1" x14ac:dyDescent="0.2">
      <c r="A30" s="109"/>
      <c r="B30" s="47"/>
      <c r="C30" s="103"/>
      <c r="D30" s="101"/>
      <c r="E30" s="85"/>
      <c r="F30" s="85"/>
      <c r="G30" s="105"/>
      <c r="H30" s="105"/>
      <c r="I30" s="73"/>
      <c r="J30" s="73"/>
      <c r="K30" s="73"/>
    </row>
    <row r="31" spans="1:11" ht="25.5" customHeight="1" x14ac:dyDescent="0.2">
      <c r="A31" s="108">
        <v>13</v>
      </c>
      <c r="B31" s="46" t="s">
        <v>116</v>
      </c>
      <c r="C31" s="102" t="s">
        <v>117</v>
      </c>
      <c r="D31" s="100" t="s">
        <v>1009</v>
      </c>
      <c r="E31" s="84" t="s">
        <v>30</v>
      </c>
      <c r="F31" s="84">
        <v>1</v>
      </c>
      <c r="G31" s="104"/>
      <c r="H31" s="104"/>
      <c r="I31" s="72">
        <f t="shared" ref="I31" si="34">G31+G31*H31</f>
        <v>0</v>
      </c>
      <c r="J31" s="72">
        <f t="shared" ref="J31" si="35">F31*G31</f>
        <v>0</v>
      </c>
      <c r="K31" s="72">
        <f t="shared" ref="K31" si="36">I31*F31</f>
        <v>0</v>
      </c>
    </row>
    <row r="32" spans="1:11" ht="46.5" customHeight="1" x14ac:dyDescent="0.2">
      <c r="A32" s="109"/>
      <c r="B32" s="47"/>
      <c r="C32" s="103"/>
      <c r="D32" s="101"/>
      <c r="E32" s="85"/>
      <c r="F32" s="85"/>
      <c r="G32" s="105"/>
      <c r="H32" s="105"/>
      <c r="I32" s="73"/>
      <c r="J32" s="73"/>
      <c r="K32" s="73"/>
    </row>
    <row r="33" spans="1:11" x14ac:dyDescent="0.2">
      <c r="A33" s="108">
        <v>14</v>
      </c>
      <c r="B33" s="46" t="s">
        <v>118</v>
      </c>
      <c r="C33" s="102" t="s">
        <v>119</v>
      </c>
      <c r="D33" s="100" t="s">
        <v>1010</v>
      </c>
      <c r="E33" s="84" t="s">
        <v>37</v>
      </c>
      <c r="F33" s="84">
        <v>1</v>
      </c>
      <c r="G33" s="104"/>
      <c r="H33" s="104"/>
      <c r="I33" s="72">
        <f t="shared" ref="I33" si="37">G33+G33*H33</f>
        <v>0</v>
      </c>
      <c r="J33" s="72">
        <f t="shared" ref="J33" si="38">F33*G33</f>
        <v>0</v>
      </c>
      <c r="K33" s="72">
        <f t="shared" ref="K33" si="39">I33*F33</f>
        <v>0</v>
      </c>
    </row>
    <row r="34" spans="1:11" ht="37.5" customHeight="1" x14ac:dyDescent="0.2">
      <c r="A34" s="109"/>
      <c r="B34" s="47"/>
      <c r="C34" s="103"/>
      <c r="D34" s="101"/>
      <c r="E34" s="85"/>
      <c r="F34" s="85"/>
      <c r="G34" s="105"/>
      <c r="H34" s="105"/>
      <c r="I34" s="73"/>
      <c r="J34" s="73"/>
      <c r="K34" s="73"/>
    </row>
    <row r="35" spans="1:11" x14ac:dyDescent="0.2">
      <c r="A35" s="108">
        <v>15</v>
      </c>
      <c r="B35" s="46" t="s">
        <v>120</v>
      </c>
      <c r="C35" s="102" t="s">
        <v>121</v>
      </c>
      <c r="D35" s="100" t="s">
        <v>1011</v>
      </c>
      <c r="E35" s="84" t="s">
        <v>30</v>
      </c>
      <c r="F35" s="84">
        <v>1</v>
      </c>
      <c r="G35" s="104"/>
      <c r="H35" s="104"/>
      <c r="I35" s="72">
        <f t="shared" ref="I35" si="40">G35+G35*H35</f>
        <v>0</v>
      </c>
      <c r="J35" s="72">
        <f t="shared" ref="J35" si="41">F35*G35</f>
        <v>0</v>
      </c>
      <c r="K35" s="72">
        <f t="shared" ref="K35" si="42">I35*F35</f>
        <v>0</v>
      </c>
    </row>
    <row r="36" spans="1:11" ht="42.75" customHeight="1" x14ac:dyDescent="0.2">
      <c r="A36" s="109"/>
      <c r="B36" s="47"/>
      <c r="C36" s="103"/>
      <c r="D36" s="101"/>
      <c r="E36" s="85"/>
      <c r="F36" s="85"/>
      <c r="G36" s="105"/>
      <c r="H36" s="105"/>
      <c r="I36" s="73"/>
      <c r="J36" s="73"/>
      <c r="K36" s="73"/>
    </row>
    <row r="37" spans="1:11" ht="12.75" customHeight="1" x14ac:dyDescent="0.2">
      <c r="A37" s="108">
        <v>16</v>
      </c>
      <c r="B37" s="46" t="s">
        <v>122</v>
      </c>
      <c r="C37" s="102" t="s">
        <v>123</v>
      </c>
      <c r="D37" s="100" t="s">
        <v>1012</v>
      </c>
      <c r="E37" s="84" t="s">
        <v>30</v>
      </c>
      <c r="F37" s="84">
        <v>1</v>
      </c>
      <c r="G37" s="104"/>
      <c r="H37" s="104"/>
      <c r="I37" s="72">
        <f t="shared" ref="I37" si="43">G37+G37*H37</f>
        <v>0</v>
      </c>
      <c r="J37" s="72">
        <f t="shared" ref="J37" si="44">F37*G37</f>
        <v>0</v>
      </c>
      <c r="K37" s="72">
        <f t="shared" ref="K37" si="45">I37*F37</f>
        <v>0</v>
      </c>
    </row>
    <row r="38" spans="1:11" ht="25.5" customHeight="1" x14ac:dyDescent="0.2">
      <c r="A38" s="109"/>
      <c r="B38" s="47"/>
      <c r="C38" s="103"/>
      <c r="D38" s="101"/>
      <c r="E38" s="85"/>
      <c r="F38" s="85"/>
      <c r="G38" s="105"/>
      <c r="H38" s="105"/>
      <c r="I38" s="73"/>
      <c r="J38" s="73"/>
      <c r="K38" s="73"/>
    </row>
    <row r="39" spans="1:11" x14ac:dyDescent="0.2">
      <c r="A39" s="108">
        <v>17</v>
      </c>
      <c r="B39" s="46" t="s">
        <v>124</v>
      </c>
      <c r="C39" s="102" t="s">
        <v>125</v>
      </c>
      <c r="D39" s="100" t="s">
        <v>1013</v>
      </c>
      <c r="E39" s="84" t="s">
        <v>31</v>
      </c>
      <c r="F39" s="84">
        <v>1</v>
      </c>
      <c r="G39" s="104"/>
      <c r="H39" s="104"/>
      <c r="I39" s="72">
        <f t="shared" ref="I39" si="46">G39+G39*H39</f>
        <v>0</v>
      </c>
      <c r="J39" s="72">
        <f t="shared" ref="J39" si="47">F39*G39</f>
        <v>0</v>
      </c>
      <c r="K39" s="72">
        <f t="shared" ref="K39" si="48">I39*F39</f>
        <v>0</v>
      </c>
    </row>
    <row r="40" spans="1:11" ht="44.25" customHeight="1" x14ac:dyDescent="0.2">
      <c r="A40" s="109"/>
      <c r="B40" s="47"/>
      <c r="C40" s="103"/>
      <c r="D40" s="101"/>
      <c r="E40" s="85"/>
      <c r="F40" s="85"/>
      <c r="G40" s="105"/>
      <c r="H40" s="105"/>
      <c r="I40" s="73"/>
      <c r="J40" s="73"/>
      <c r="K40" s="73"/>
    </row>
    <row r="41" spans="1:11" x14ac:dyDescent="0.2">
      <c r="A41" s="108">
        <v>18</v>
      </c>
      <c r="B41" s="46" t="s">
        <v>126</v>
      </c>
      <c r="C41" s="102" t="s">
        <v>127</v>
      </c>
      <c r="D41" s="100" t="s">
        <v>1014</v>
      </c>
      <c r="E41" s="84" t="s">
        <v>30</v>
      </c>
      <c r="F41" s="84">
        <v>1</v>
      </c>
      <c r="G41" s="104"/>
      <c r="H41" s="104"/>
      <c r="I41" s="72">
        <f t="shared" ref="I41" si="49">G41+G41*H41</f>
        <v>0</v>
      </c>
      <c r="J41" s="72">
        <f t="shared" ref="J41" si="50">F41*G41</f>
        <v>0</v>
      </c>
      <c r="K41" s="72">
        <f t="shared" ref="K41" si="51">I41*F41</f>
        <v>0</v>
      </c>
    </row>
    <row r="42" spans="1:11" ht="34.5" customHeight="1" x14ac:dyDescent="0.2">
      <c r="A42" s="109"/>
      <c r="B42" s="47"/>
      <c r="C42" s="103"/>
      <c r="D42" s="101"/>
      <c r="E42" s="85"/>
      <c r="F42" s="85"/>
      <c r="G42" s="105"/>
      <c r="H42" s="105"/>
      <c r="I42" s="73"/>
      <c r="J42" s="73"/>
      <c r="K42" s="73"/>
    </row>
    <row r="43" spans="1:11" x14ac:dyDescent="0.2">
      <c r="A43" s="108">
        <v>19</v>
      </c>
      <c r="B43" s="46" t="s">
        <v>128</v>
      </c>
      <c r="C43" s="102" t="s">
        <v>129</v>
      </c>
      <c r="D43" s="100" t="s">
        <v>1015</v>
      </c>
      <c r="E43" s="84" t="s">
        <v>30</v>
      </c>
      <c r="F43" s="84">
        <v>1</v>
      </c>
      <c r="G43" s="104"/>
      <c r="H43" s="104"/>
      <c r="I43" s="72">
        <f t="shared" ref="I43" si="52">G43+G43*H43</f>
        <v>0</v>
      </c>
      <c r="J43" s="72">
        <f t="shared" ref="J43" si="53">F43*G43</f>
        <v>0</v>
      </c>
      <c r="K43" s="72">
        <f t="shared" ref="K43" si="54">I43*F43</f>
        <v>0</v>
      </c>
    </row>
    <row r="44" spans="1:11" ht="27" customHeight="1" x14ac:dyDescent="0.2">
      <c r="A44" s="109"/>
      <c r="B44" s="47"/>
      <c r="C44" s="103"/>
      <c r="D44" s="101"/>
      <c r="E44" s="85"/>
      <c r="F44" s="85"/>
      <c r="G44" s="105"/>
      <c r="H44" s="105"/>
      <c r="I44" s="73"/>
      <c r="J44" s="73"/>
      <c r="K44" s="73"/>
    </row>
    <row r="45" spans="1:11" x14ac:dyDescent="0.2">
      <c r="A45" s="108">
        <v>20</v>
      </c>
      <c r="B45" s="46" t="s">
        <v>130</v>
      </c>
      <c r="C45" s="102" t="s">
        <v>131</v>
      </c>
      <c r="D45" s="100" t="s">
        <v>1016</v>
      </c>
      <c r="E45" s="84" t="s">
        <v>63</v>
      </c>
      <c r="F45" s="84">
        <v>1</v>
      </c>
      <c r="G45" s="104"/>
      <c r="H45" s="104"/>
      <c r="I45" s="72">
        <f t="shared" ref="I45" si="55">G45+G45*H45</f>
        <v>0</v>
      </c>
      <c r="J45" s="72">
        <f t="shared" ref="J45" si="56">F45*G45</f>
        <v>0</v>
      </c>
      <c r="K45" s="72">
        <f t="shared" ref="K45" si="57">I45*F45</f>
        <v>0</v>
      </c>
    </row>
    <row r="46" spans="1:11" ht="24.75" customHeight="1" x14ac:dyDescent="0.2">
      <c r="A46" s="109"/>
      <c r="B46" s="47"/>
      <c r="C46" s="103"/>
      <c r="D46" s="101"/>
      <c r="E46" s="85"/>
      <c r="F46" s="85"/>
      <c r="G46" s="105"/>
      <c r="H46" s="105"/>
      <c r="I46" s="73"/>
      <c r="J46" s="73"/>
      <c r="K46" s="73"/>
    </row>
    <row r="47" spans="1:11" x14ac:dyDescent="0.2">
      <c r="A47" s="108">
        <v>21</v>
      </c>
      <c r="B47" s="46" t="s">
        <v>132</v>
      </c>
      <c r="C47" s="102" t="s">
        <v>133</v>
      </c>
      <c r="D47" s="100" t="s">
        <v>1017</v>
      </c>
      <c r="E47" s="84" t="s">
        <v>93</v>
      </c>
      <c r="F47" s="84">
        <v>1</v>
      </c>
      <c r="G47" s="104"/>
      <c r="H47" s="104"/>
      <c r="I47" s="72">
        <f t="shared" ref="I47" si="58">G47+G47*H47</f>
        <v>0</v>
      </c>
      <c r="J47" s="72">
        <f t="shared" ref="J47" si="59">F47*G47</f>
        <v>0</v>
      </c>
      <c r="K47" s="72">
        <f t="shared" ref="K47" si="60">I47*F47</f>
        <v>0</v>
      </c>
    </row>
    <row r="48" spans="1:11" ht="27.75" customHeight="1" x14ac:dyDescent="0.2">
      <c r="A48" s="109"/>
      <c r="B48" s="47"/>
      <c r="C48" s="103"/>
      <c r="D48" s="101"/>
      <c r="E48" s="85"/>
      <c r="F48" s="85"/>
      <c r="G48" s="105"/>
      <c r="H48" s="105"/>
      <c r="I48" s="73"/>
      <c r="J48" s="73"/>
      <c r="K48" s="73"/>
    </row>
    <row r="49" spans="1:11" x14ac:dyDescent="0.2">
      <c r="A49" s="108">
        <v>22</v>
      </c>
      <c r="B49" s="46" t="s">
        <v>134</v>
      </c>
      <c r="C49" s="102" t="s">
        <v>135</v>
      </c>
      <c r="D49" s="100" t="s">
        <v>1018</v>
      </c>
      <c r="E49" s="84" t="s">
        <v>30</v>
      </c>
      <c r="F49" s="84">
        <v>1</v>
      </c>
      <c r="G49" s="104"/>
      <c r="H49" s="104"/>
      <c r="I49" s="72">
        <f t="shared" ref="I49" si="61">G49+G49*H49</f>
        <v>0</v>
      </c>
      <c r="J49" s="72">
        <f t="shared" ref="J49" si="62">F49*G49</f>
        <v>0</v>
      </c>
      <c r="K49" s="72">
        <f t="shared" ref="K49" si="63">I49*F49</f>
        <v>0</v>
      </c>
    </row>
    <row r="50" spans="1:11" ht="46.5" customHeight="1" x14ac:dyDescent="0.2">
      <c r="A50" s="109"/>
      <c r="B50" s="47"/>
      <c r="C50" s="103"/>
      <c r="D50" s="101"/>
      <c r="E50" s="85"/>
      <c r="F50" s="85"/>
      <c r="G50" s="105"/>
      <c r="H50" s="105"/>
      <c r="I50" s="73"/>
      <c r="J50" s="73"/>
      <c r="K50" s="73"/>
    </row>
    <row r="51" spans="1:11" x14ac:dyDescent="0.2">
      <c r="A51" s="108">
        <v>23</v>
      </c>
      <c r="B51" s="46" t="s">
        <v>136</v>
      </c>
      <c r="C51" s="102" t="s">
        <v>137</v>
      </c>
      <c r="D51" s="100" t="s">
        <v>1019</v>
      </c>
      <c r="E51" s="84" t="s">
        <v>90</v>
      </c>
      <c r="F51" s="84">
        <v>1</v>
      </c>
      <c r="G51" s="104"/>
      <c r="H51" s="104"/>
      <c r="I51" s="72">
        <f t="shared" ref="I51" si="64">G51+G51*H51</f>
        <v>0</v>
      </c>
      <c r="J51" s="72">
        <f t="shared" ref="J51" si="65">F51*G51</f>
        <v>0</v>
      </c>
      <c r="K51" s="72">
        <f t="shared" ref="K51" si="66">I51*F51</f>
        <v>0</v>
      </c>
    </row>
    <row r="52" spans="1:11" ht="25.5" customHeight="1" x14ac:dyDescent="0.2">
      <c r="A52" s="109"/>
      <c r="B52" s="47"/>
      <c r="C52" s="103"/>
      <c r="D52" s="101"/>
      <c r="E52" s="85"/>
      <c r="F52" s="85"/>
      <c r="G52" s="105"/>
      <c r="H52" s="105"/>
      <c r="I52" s="73"/>
      <c r="J52" s="73"/>
      <c r="K52" s="73"/>
    </row>
    <row r="53" spans="1:11" x14ac:dyDescent="0.2">
      <c r="A53" s="108">
        <v>24</v>
      </c>
      <c r="B53" s="46" t="s">
        <v>138</v>
      </c>
      <c r="C53" s="102" t="s">
        <v>139</v>
      </c>
      <c r="D53" s="100" t="s">
        <v>1020</v>
      </c>
      <c r="E53" s="84" t="s">
        <v>62</v>
      </c>
      <c r="F53" s="84">
        <v>1</v>
      </c>
      <c r="G53" s="104"/>
      <c r="H53" s="104"/>
      <c r="I53" s="72">
        <f t="shared" ref="I53" si="67">G53+G53*H53</f>
        <v>0</v>
      </c>
      <c r="J53" s="72">
        <f t="shared" ref="J53" si="68">F53*G53</f>
        <v>0</v>
      </c>
      <c r="K53" s="72">
        <f t="shared" ref="K53" si="69">I53*F53</f>
        <v>0</v>
      </c>
    </row>
    <row r="54" spans="1:11" ht="21" customHeight="1" x14ac:dyDescent="0.2">
      <c r="A54" s="109"/>
      <c r="B54" s="47"/>
      <c r="C54" s="103"/>
      <c r="D54" s="101"/>
      <c r="E54" s="85"/>
      <c r="F54" s="85"/>
      <c r="G54" s="105"/>
      <c r="H54" s="105"/>
      <c r="I54" s="73"/>
      <c r="J54" s="73"/>
      <c r="K54" s="73"/>
    </row>
    <row r="55" spans="1:11" x14ac:dyDescent="0.2">
      <c r="A55" s="108">
        <v>25</v>
      </c>
      <c r="B55" s="46" t="s">
        <v>140</v>
      </c>
      <c r="C55" s="102" t="s">
        <v>141</v>
      </c>
      <c r="D55" s="100" t="s">
        <v>1021</v>
      </c>
      <c r="E55" s="84" t="s">
        <v>32</v>
      </c>
      <c r="F55" s="84">
        <v>1</v>
      </c>
      <c r="G55" s="104"/>
      <c r="H55" s="104"/>
      <c r="I55" s="72">
        <f t="shared" ref="I55" si="70">G55+G55*H55</f>
        <v>0</v>
      </c>
      <c r="J55" s="72">
        <f t="shared" ref="J55" si="71">F55*G55</f>
        <v>0</v>
      </c>
      <c r="K55" s="72">
        <f t="shared" ref="K55" si="72">I55*F55</f>
        <v>0</v>
      </c>
    </row>
    <row r="56" spans="1:11" ht="43.5" customHeight="1" x14ac:dyDescent="0.2">
      <c r="A56" s="109"/>
      <c r="B56" s="47"/>
      <c r="C56" s="103"/>
      <c r="D56" s="101"/>
      <c r="E56" s="85"/>
      <c r="F56" s="85"/>
      <c r="G56" s="105"/>
      <c r="H56" s="105"/>
      <c r="I56" s="73"/>
      <c r="J56" s="73"/>
      <c r="K56" s="73"/>
    </row>
    <row r="57" spans="1:11" x14ac:dyDescent="0.2">
      <c r="A57" s="108">
        <v>26</v>
      </c>
      <c r="B57" s="46" t="s">
        <v>142</v>
      </c>
      <c r="C57" s="102" t="s">
        <v>143</v>
      </c>
      <c r="D57" s="100" t="s">
        <v>1022</v>
      </c>
      <c r="E57" s="84" t="s">
        <v>37</v>
      </c>
      <c r="F57" s="84">
        <v>1</v>
      </c>
      <c r="G57" s="104"/>
      <c r="H57" s="104"/>
      <c r="I57" s="72">
        <f t="shared" ref="I57" si="73">G57+G57*H57</f>
        <v>0</v>
      </c>
      <c r="J57" s="72">
        <f t="shared" ref="J57" si="74">F57*G57</f>
        <v>0</v>
      </c>
      <c r="K57" s="72">
        <f t="shared" ref="K57" si="75">I57*F57</f>
        <v>0</v>
      </c>
    </row>
    <row r="58" spans="1:11" ht="27.75" customHeight="1" x14ac:dyDescent="0.2">
      <c r="A58" s="109"/>
      <c r="B58" s="47"/>
      <c r="C58" s="103"/>
      <c r="D58" s="101"/>
      <c r="E58" s="85"/>
      <c r="F58" s="85"/>
      <c r="G58" s="105"/>
      <c r="H58" s="105"/>
      <c r="I58" s="73"/>
      <c r="J58" s="73"/>
      <c r="K58" s="73"/>
    </row>
    <row r="59" spans="1:11" x14ac:dyDescent="0.2">
      <c r="A59" s="108">
        <v>27</v>
      </c>
      <c r="B59" s="46" t="s">
        <v>144</v>
      </c>
      <c r="C59" s="102" t="s">
        <v>145</v>
      </c>
      <c r="D59" s="100" t="s">
        <v>1023</v>
      </c>
      <c r="E59" s="84" t="s">
        <v>31</v>
      </c>
      <c r="F59" s="84">
        <v>1</v>
      </c>
      <c r="G59" s="104"/>
      <c r="H59" s="104"/>
      <c r="I59" s="72">
        <f t="shared" ref="I59" si="76">G59+G59*H59</f>
        <v>0</v>
      </c>
      <c r="J59" s="72">
        <f t="shared" ref="J59" si="77">F59*G59</f>
        <v>0</v>
      </c>
      <c r="K59" s="72">
        <f t="shared" ref="K59" si="78">I59*F59</f>
        <v>0</v>
      </c>
    </row>
    <row r="60" spans="1:11" ht="36" customHeight="1" x14ac:dyDescent="0.2">
      <c r="A60" s="109"/>
      <c r="B60" s="47"/>
      <c r="C60" s="103"/>
      <c r="D60" s="101"/>
      <c r="E60" s="85"/>
      <c r="F60" s="85"/>
      <c r="G60" s="105"/>
      <c r="H60" s="105"/>
      <c r="I60" s="73"/>
      <c r="J60" s="73"/>
      <c r="K60" s="73"/>
    </row>
    <row r="61" spans="1:11" x14ac:dyDescent="0.2">
      <c r="A61" s="108">
        <v>28</v>
      </c>
      <c r="B61" s="46" t="s">
        <v>146</v>
      </c>
      <c r="C61" s="102" t="s">
        <v>147</v>
      </c>
      <c r="D61" s="100" t="s">
        <v>1024</v>
      </c>
      <c r="E61" s="84" t="s">
        <v>30</v>
      </c>
      <c r="F61" s="84">
        <v>1</v>
      </c>
      <c r="G61" s="104"/>
      <c r="H61" s="104"/>
      <c r="I61" s="72">
        <f t="shared" ref="I61" si="79">G61+G61*H61</f>
        <v>0</v>
      </c>
      <c r="J61" s="72">
        <f t="shared" ref="J61" si="80">F61*G61</f>
        <v>0</v>
      </c>
      <c r="K61" s="72">
        <f t="shared" ref="K61" si="81">I61*F61</f>
        <v>0</v>
      </c>
    </row>
    <row r="62" spans="1:11" ht="30" customHeight="1" x14ac:dyDescent="0.2">
      <c r="A62" s="109"/>
      <c r="B62" s="47"/>
      <c r="C62" s="103"/>
      <c r="D62" s="101"/>
      <c r="E62" s="85"/>
      <c r="F62" s="85"/>
      <c r="G62" s="105"/>
      <c r="H62" s="105"/>
      <c r="I62" s="73"/>
      <c r="J62" s="73"/>
      <c r="K62" s="73"/>
    </row>
    <row r="63" spans="1:11" x14ac:dyDescent="0.2">
      <c r="A63" s="108">
        <v>29</v>
      </c>
      <c r="B63" s="46" t="s">
        <v>148</v>
      </c>
      <c r="C63" s="102" t="s">
        <v>149</v>
      </c>
      <c r="D63" s="100" t="s">
        <v>1025</v>
      </c>
      <c r="E63" s="84" t="s">
        <v>63</v>
      </c>
      <c r="F63" s="84">
        <v>1</v>
      </c>
      <c r="G63" s="104"/>
      <c r="H63" s="104"/>
      <c r="I63" s="72">
        <f t="shared" ref="I63" si="82">G63+G63*H63</f>
        <v>0</v>
      </c>
      <c r="J63" s="72">
        <f t="shared" ref="J63" si="83">F63*G63</f>
        <v>0</v>
      </c>
      <c r="K63" s="72">
        <f t="shared" ref="K63" si="84">I63*F63</f>
        <v>0</v>
      </c>
    </row>
    <row r="64" spans="1:11" ht="30" customHeight="1" x14ac:dyDescent="0.2">
      <c r="A64" s="109"/>
      <c r="B64" s="47"/>
      <c r="C64" s="103"/>
      <c r="D64" s="101"/>
      <c r="E64" s="85"/>
      <c r="F64" s="85"/>
      <c r="G64" s="105"/>
      <c r="H64" s="105"/>
      <c r="I64" s="73"/>
      <c r="J64" s="73"/>
      <c r="K64" s="73"/>
    </row>
    <row r="65" spans="1:11" x14ac:dyDescent="0.2">
      <c r="A65" s="108">
        <v>30</v>
      </c>
      <c r="B65" s="46" t="s">
        <v>150</v>
      </c>
      <c r="C65" s="102" t="s">
        <v>151</v>
      </c>
      <c r="D65" s="100" t="s">
        <v>1026</v>
      </c>
      <c r="E65" s="84" t="s">
        <v>26</v>
      </c>
      <c r="F65" s="84">
        <v>1</v>
      </c>
      <c r="G65" s="104"/>
      <c r="H65" s="104"/>
      <c r="I65" s="72">
        <f t="shared" ref="I65" si="85">G65+G65*H65</f>
        <v>0</v>
      </c>
      <c r="J65" s="72">
        <f t="shared" ref="J65" si="86">F65*G65</f>
        <v>0</v>
      </c>
      <c r="K65" s="72">
        <f t="shared" ref="K65" si="87">I65*F65</f>
        <v>0</v>
      </c>
    </row>
    <row r="66" spans="1:11" ht="30" customHeight="1" x14ac:dyDescent="0.2">
      <c r="A66" s="109"/>
      <c r="B66" s="47"/>
      <c r="C66" s="103"/>
      <c r="D66" s="101"/>
      <c r="E66" s="85"/>
      <c r="F66" s="85"/>
      <c r="G66" s="105"/>
      <c r="H66" s="105"/>
      <c r="I66" s="73"/>
      <c r="J66" s="73"/>
      <c r="K66" s="73"/>
    </row>
    <row r="67" spans="1:11" x14ac:dyDescent="0.2">
      <c r="A67" s="108">
        <v>31</v>
      </c>
      <c r="B67" s="46" t="s">
        <v>152</v>
      </c>
      <c r="C67" s="102" t="s">
        <v>153</v>
      </c>
      <c r="D67" s="100" t="s">
        <v>1027</v>
      </c>
      <c r="E67" s="84" t="s">
        <v>30</v>
      </c>
      <c r="F67" s="84">
        <v>1</v>
      </c>
      <c r="G67" s="104"/>
      <c r="H67" s="104"/>
      <c r="I67" s="72">
        <f t="shared" ref="I67" si="88">G67+G67*H67</f>
        <v>0</v>
      </c>
      <c r="J67" s="72">
        <f t="shared" ref="J67" si="89">F67*G67</f>
        <v>0</v>
      </c>
      <c r="K67" s="72">
        <f t="shared" ref="K67" si="90">I67*F67</f>
        <v>0</v>
      </c>
    </row>
    <row r="68" spans="1:11" ht="31.5" customHeight="1" x14ac:dyDescent="0.2">
      <c r="A68" s="109"/>
      <c r="B68" s="47"/>
      <c r="C68" s="103"/>
      <c r="D68" s="101"/>
      <c r="E68" s="85"/>
      <c r="F68" s="85"/>
      <c r="G68" s="105"/>
      <c r="H68" s="105"/>
      <c r="I68" s="73"/>
      <c r="J68" s="73"/>
      <c r="K68" s="73"/>
    </row>
    <row r="69" spans="1:11" x14ac:dyDescent="0.2">
      <c r="A69" s="108">
        <v>32</v>
      </c>
      <c r="B69" s="46" t="s">
        <v>154</v>
      </c>
      <c r="C69" s="102" t="s">
        <v>155</v>
      </c>
      <c r="D69" s="100" t="s">
        <v>1028</v>
      </c>
      <c r="E69" s="84" t="s">
        <v>26</v>
      </c>
      <c r="F69" s="84">
        <v>1</v>
      </c>
      <c r="G69" s="104"/>
      <c r="H69" s="104"/>
      <c r="I69" s="72">
        <f t="shared" ref="I69" si="91">G69+G69*H69</f>
        <v>0</v>
      </c>
      <c r="J69" s="72">
        <f t="shared" ref="J69" si="92">F69*G69</f>
        <v>0</v>
      </c>
      <c r="K69" s="72">
        <f t="shared" ref="K69" si="93">I69*F69</f>
        <v>0</v>
      </c>
    </row>
    <row r="70" spans="1:11" ht="34.5" customHeight="1" x14ac:dyDescent="0.2">
      <c r="A70" s="109"/>
      <c r="B70" s="47"/>
      <c r="C70" s="103"/>
      <c r="D70" s="101"/>
      <c r="E70" s="85"/>
      <c r="F70" s="85"/>
      <c r="G70" s="105"/>
      <c r="H70" s="105"/>
      <c r="I70" s="73"/>
      <c r="J70" s="73"/>
      <c r="K70" s="73"/>
    </row>
    <row r="71" spans="1:11" x14ac:dyDescent="0.2">
      <c r="A71" s="108">
        <v>33</v>
      </c>
      <c r="B71" s="46" t="s">
        <v>156</v>
      </c>
      <c r="C71" s="102" t="s">
        <v>157</v>
      </c>
      <c r="D71" s="100" t="s">
        <v>1029</v>
      </c>
      <c r="E71" s="84" t="s">
        <v>64</v>
      </c>
      <c r="F71" s="84">
        <v>1</v>
      </c>
      <c r="G71" s="104"/>
      <c r="H71" s="104"/>
      <c r="I71" s="72">
        <f t="shared" ref="I71" si="94">G71+G71*H71</f>
        <v>0</v>
      </c>
      <c r="J71" s="72">
        <f t="shared" ref="J71" si="95">F71*G71</f>
        <v>0</v>
      </c>
      <c r="K71" s="72">
        <f t="shared" ref="K71" si="96">I71*F71</f>
        <v>0</v>
      </c>
    </row>
    <row r="72" spans="1:11" ht="45.75" customHeight="1" x14ac:dyDescent="0.2">
      <c r="A72" s="109"/>
      <c r="B72" s="47"/>
      <c r="C72" s="103"/>
      <c r="D72" s="101"/>
      <c r="E72" s="85"/>
      <c r="F72" s="85"/>
      <c r="G72" s="105"/>
      <c r="H72" s="105"/>
      <c r="I72" s="73"/>
      <c r="J72" s="73"/>
      <c r="K72" s="73"/>
    </row>
    <row r="73" spans="1:11" x14ac:dyDescent="0.2">
      <c r="A73" s="108">
        <v>34</v>
      </c>
      <c r="B73" s="46" t="s">
        <v>158</v>
      </c>
      <c r="C73" s="102" t="s">
        <v>159</v>
      </c>
      <c r="D73" s="100" t="s">
        <v>1030</v>
      </c>
      <c r="E73" s="84" t="s">
        <v>26</v>
      </c>
      <c r="F73" s="84">
        <v>1</v>
      </c>
      <c r="G73" s="104"/>
      <c r="H73" s="104"/>
      <c r="I73" s="72">
        <f t="shared" ref="I73" si="97">G73+G73*H73</f>
        <v>0</v>
      </c>
      <c r="J73" s="72">
        <f t="shared" ref="J73" si="98">F73*G73</f>
        <v>0</v>
      </c>
      <c r="K73" s="72">
        <f t="shared" ref="K73" si="99">I73*F73</f>
        <v>0</v>
      </c>
    </row>
    <row r="74" spans="1:11" ht="31.5" customHeight="1" x14ac:dyDescent="0.2">
      <c r="A74" s="109"/>
      <c r="B74" s="47"/>
      <c r="C74" s="103"/>
      <c r="D74" s="101"/>
      <c r="E74" s="85"/>
      <c r="F74" s="85"/>
      <c r="G74" s="105"/>
      <c r="H74" s="105"/>
      <c r="I74" s="73"/>
      <c r="J74" s="73"/>
      <c r="K74" s="73"/>
    </row>
    <row r="75" spans="1:11" x14ac:dyDescent="0.2">
      <c r="A75" s="108">
        <v>35</v>
      </c>
      <c r="B75" s="46" t="s">
        <v>160</v>
      </c>
      <c r="C75" s="102" t="s">
        <v>161</v>
      </c>
      <c r="D75" s="100" t="s">
        <v>1031</v>
      </c>
      <c r="E75" s="84" t="s">
        <v>27</v>
      </c>
      <c r="F75" s="84">
        <v>1</v>
      </c>
      <c r="G75" s="104"/>
      <c r="H75" s="104"/>
      <c r="I75" s="72">
        <f t="shared" ref="I75" si="100">G75+G75*H75</f>
        <v>0</v>
      </c>
      <c r="J75" s="72">
        <f t="shared" ref="J75" si="101">F75*G75</f>
        <v>0</v>
      </c>
      <c r="K75" s="72">
        <f t="shared" ref="K75" si="102">I75*F75</f>
        <v>0</v>
      </c>
    </row>
    <row r="76" spans="1:11" ht="24" customHeight="1" x14ac:dyDescent="0.2">
      <c r="A76" s="109"/>
      <c r="B76" s="47"/>
      <c r="C76" s="103"/>
      <c r="D76" s="101"/>
      <c r="E76" s="85"/>
      <c r="F76" s="85"/>
      <c r="G76" s="105"/>
      <c r="H76" s="105"/>
      <c r="I76" s="73"/>
      <c r="J76" s="73"/>
      <c r="K76" s="73"/>
    </row>
    <row r="77" spans="1:11" x14ac:dyDescent="0.2">
      <c r="A77" s="108">
        <v>36</v>
      </c>
      <c r="B77" s="46" t="s">
        <v>162</v>
      </c>
      <c r="C77" s="102" t="s">
        <v>163</v>
      </c>
      <c r="D77" s="100" t="s">
        <v>1032</v>
      </c>
      <c r="E77" s="84" t="s">
        <v>27</v>
      </c>
      <c r="F77" s="84">
        <v>1</v>
      </c>
      <c r="G77" s="104"/>
      <c r="H77" s="104"/>
      <c r="I77" s="72">
        <f t="shared" ref="I77" si="103">G77+G77*H77</f>
        <v>0</v>
      </c>
      <c r="J77" s="72">
        <f t="shared" ref="J77" si="104">F77*G77</f>
        <v>0</v>
      </c>
      <c r="K77" s="72">
        <f t="shared" ref="K77" si="105">I77*F77</f>
        <v>0</v>
      </c>
    </row>
    <row r="78" spans="1:11" ht="23.25" customHeight="1" x14ac:dyDescent="0.2">
      <c r="A78" s="109"/>
      <c r="B78" s="47"/>
      <c r="C78" s="103"/>
      <c r="D78" s="101"/>
      <c r="E78" s="85"/>
      <c r="F78" s="85"/>
      <c r="G78" s="105"/>
      <c r="H78" s="105"/>
      <c r="I78" s="73"/>
      <c r="J78" s="73"/>
      <c r="K78" s="73"/>
    </row>
    <row r="79" spans="1:11" x14ac:dyDescent="0.2">
      <c r="A79" s="108">
        <v>37</v>
      </c>
      <c r="B79" s="46" t="s">
        <v>164</v>
      </c>
      <c r="C79" s="102" t="s">
        <v>165</v>
      </c>
      <c r="D79" s="100" t="s">
        <v>1033</v>
      </c>
      <c r="E79" s="84" t="s">
        <v>34</v>
      </c>
      <c r="F79" s="84">
        <v>1</v>
      </c>
      <c r="G79" s="104"/>
      <c r="H79" s="104"/>
      <c r="I79" s="72">
        <f t="shared" ref="I79" si="106">G79+G79*H79</f>
        <v>0</v>
      </c>
      <c r="J79" s="72">
        <f t="shared" ref="J79" si="107">F79*G79</f>
        <v>0</v>
      </c>
      <c r="K79" s="72">
        <f t="shared" ref="K79" si="108">I79*F79</f>
        <v>0</v>
      </c>
    </row>
    <row r="80" spans="1:11" ht="21" customHeight="1" x14ac:dyDescent="0.2">
      <c r="A80" s="109"/>
      <c r="B80" s="47"/>
      <c r="C80" s="103"/>
      <c r="D80" s="101"/>
      <c r="E80" s="85"/>
      <c r="F80" s="85"/>
      <c r="G80" s="105"/>
      <c r="H80" s="105"/>
      <c r="I80" s="73"/>
      <c r="J80" s="73"/>
      <c r="K80" s="73"/>
    </row>
    <row r="81" spans="1:11" x14ac:dyDescent="0.2">
      <c r="A81" s="108">
        <v>38</v>
      </c>
      <c r="B81" s="46" t="s">
        <v>166</v>
      </c>
      <c r="C81" s="102" t="s">
        <v>167</v>
      </c>
      <c r="D81" s="100" t="s">
        <v>1034</v>
      </c>
      <c r="E81" s="84" t="s">
        <v>168</v>
      </c>
      <c r="F81" s="84">
        <v>1</v>
      </c>
      <c r="G81" s="104"/>
      <c r="H81" s="104"/>
      <c r="I81" s="72">
        <f t="shared" ref="I81" si="109">G81+G81*H81</f>
        <v>0</v>
      </c>
      <c r="J81" s="72">
        <f t="shared" ref="J81" si="110">F81*G81</f>
        <v>0</v>
      </c>
      <c r="K81" s="72">
        <f t="shared" ref="K81" si="111">I81*F81</f>
        <v>0</v>
      </c>
    </row>
    <row r="82" spans="1:11" ht="23.25" customHeight="1" x14ac:dyDescent="0.2">
      <c r="A82" s="109"/>
      <c r="B82" s="47"/>
      <c r="C82" s="103"/>
      <c r="D82" s="101"/>
      <c r="E82" s="85"/>
      <c r="F82" s="85"/>
      <c r="G82" s="105"/>
      <c r="H82" s="105"/>
      <c r="I82" s="73"/>
      <c r="J82" s="73"/>
      <c r="K82" s="73"/>
    </row>
    <row r="83" spans="1:11" x14ac:dyDescent="0.2">
      <c r="A83" s="108">
        <v>39</v>
      </c>
      <c r="B83" s="46" t="s">
        <v>169</v>
      </c>
      <c r="C83" s="102" t="s">
        <v>170</v>
      </c>
      <c r="D83" s="100" t="s">
        <v>1035</v>
      </c>
      <c r="E83" s="84" t="s">
        <v>38</v>
      </c>
      <c r="F83" s="84">
        <v>1</v>
      </c>
      <c r="G83" s="104"/>
      <c r="H83" s="104"/>
      <c r="I83" s="72">
        <f t="shared" ref="I83" si="112">G83+G83*H83</f>
        <v>0</v>
      </c>
      <c r="J83" s="72">
        <f t="shared" ref="J83" si="113">F83*G83</f>
        <v>0</v>
      </c>
      <c r="K83" s="72">
        <f t="shared" ref="K83" si="114">I83*F83</f>
        <v>0</v>
      </c>
    </row>
    <row r="84" spans="1:11" ht="26.25" customHeight="1" x14ac:dyDescent="0.2">
      <c r="A84" s="109"/>
      <c r="B84" s="47"/>
      <c r="C84" s="103"/>
      <c r="D84" s="101"/>
      <c r="E84" s="85"/>
      <c r="F84" s="85"/>
      <c r="G84" s="105"/>
      <c r="H84" s="105"/>
      <c r="I84" s="73"/>
      <c r="J84" s="73"/>
      <c r="K84" s="73"/>
    </row>
    <row r="85" spans="1:11" x14ac:dyDescent="0.2">
      <c r="A85" s="108">
        <v>40</v>
      </c>
      <c r="B85" s="46" t="s">
        <v>171</v>
      </c>
      <c r="C85" s="102" t="s">
        <v>172</v>
      </c>
      <c r="D85" s="100" t="s">
        <v>1036</v>
      </c>
      <c r="E85" s="84" t="s">
        <v>23</v>
      </c>
      <c r="F85" s="84">
        <v>1</v>
      </c>
      <c r="G85" s="104"/>
      <c r="H85" s="104"/>
      <c r="I85" s="72">
        <f t="shared" ref="I85" si="115">G85+G85*H85</f>
        <v>0</v>
      </c>
      <c r="J85" s="72">
        <f t="shared" ref="J85" si="116">F85*G85</f>
        <v>0</v>
      </c>
      <c r="K85" s="72">
        <f t="shared" ref="K85" si="117">I85*F85</f>
        <v>0</v>
      </c>
    </row>
    <row r="86" spans="1:11" ht="23.25" customHeight="1" x14ac:dyDescent="0.2">
      <c r="A86" s="109"/>
      <c r="B86" s="47"/>
      <c r="C86" s="103"/>
      <c r="D86" s="101"/>
      <c r="E86" s="85"/>
      <c r="F86" s="85"/>
      <c r="G86" s="105"/>
      <c r="H86" s="105"/>
      <c r="I86" s="73"/>
      <c r="J86" s="73"/>
      <c r="K86" s="73"/>
    </row>
    <row r="87" spans="1:11" x14ac:dyDescent="0.2">
      <c r="A87" s="108">
        <v>41</v>
      </c>
      <c r="B87" s="46" t="s">
        <v>173</v>
      </c>
      <c r="C87" s="102" t="s">
        <v>174</v>
      </c>
      <c r="D87" s="100" t="s">
        <v>1037</v>
      </c>
      <c r="E87" s="84" t="s">
        <v>32</v>
      </c>
      <c r="F87" s="84">
        <v>1</v>
      </c>
      <c r="G87" s="104"/>
      <c r="H87" s="104"/>
      <c r="I87" s="72">
        <f t="shared" ref="I87" si="118">G87+G87*H87</f>
        <v>0</v>
      </c>
      <c r="J87" s="72">
        <f t="shared" ref="J87" si="119">F87*G87</f>
        <v>0</v>
      </c>
      <c r="K87" s="72">
        <f t="shared" ref="K87" si="120">I87*F87</f>
        <v>0</v>
      </c>
    </row>
    <row r="88" spans="1:11" ht="14.45" customHeight="1" x14ac:dyDescent="0.2">
      <c r="A88" s="109"/>
      <c r="B88" s="47"/>
      <c r="C88" s="103"/>
      <c r="D88" s="101"/>
      <c r="E88" s="85"/>
      <c r="F88" s="85"/>
      <c r="G88" s="105"/>
      <c r="H88" s="105"/>
      <c r="I88" s="73"/>
      <c r="J88" s="73"/>
      <c r="K88" s="73"/>
    </row>
    <row r="89" spans="1:11" x14ac:dyDescent="0.2">
      <c r="A89" s="108">
        <v>42</v>
      </c>
      <c r="B89" s="46" t="s">
        <v>175</v>
      </c>
      <c r="C89" s="102" t="s">
        <v>176</v>
      </c>
      <c r="D89" s="100" t="s">
        <v>1038</v>
      </c>
      <c r="E89" s="84" t="s">
        <v>93</v>
      </c>
      <c r="F89" s="84">
        <v>1</v>
      </c>
      <c r="G89" s="104"/>
      <c r="H89" s="104"/>
      <c r="I89" s="72">
        <f t="shared" ref="I89" si="121">G89+G89*H89</f>
        <v>0</v>
      </c>
      <c r="J89" s="72">
        <f t="shared" ref="J89" si="122">F89*G89</f>
        <v>0</v>
      </c>
      <c r="K89" s="72">
        <f t="shared" ref="K89" si="123">I89*F89</f>
        <v>0</v>
      </c>
    </row>
    <row r="90" spans="1:11" ht="23.25" customHeight="1" x14ac:dyDescent="0.2">
      <c r="A90" s="109"/>
      <c r="B90" s="47"/>
      <c r="C90" s="103"/>
      <c r="D90" s="101"/>
      <c r="E90" s="85"/>
      <c r="F90" s="85"/>
      <c r="G90" s="105"/>
      <c r="H90" s="105"/>
      <c r="I90" s="73"/>
      <c r="J90" s="73"/>
      <c r="K90" s="73"/>
    </row>
    <row r="91" spans="1:11" x14ac:dyDescent="0.2">
      <c r="A91" s="108">
        <v>43</v>
      </c>
      <c r="B91" s="46" t="s">
        <v>177</v>
      </c>
      <c r="C91" s="102" t="s">
        <v>178</v>
      </c>
      <c r="D91" s="100" t="s">
        <v>1039</v>
      </c>
      <c r="E91" s="84" t="s">
        <v>23</v>
      </c>
      <c r="F91" s="84">
        <v>1</v>
      </c>
      <c r="G91" s="104"/>
      <c r="H91" s="104"/>
      <c r="I91" s="72">
        <f t="shared" ref="I91" si="124">G91+G91*H91</f>
        <v>0</v>
      </c>
      <c r="J91" s="72">
        <f t="shared" ref="J91" si="125">F91*G91</f>
        <v>0</v>
      </c>
      <c r="K91" s="72">
        <f t="shared" ref="K91" si="126">I91*F91</f>
        <v>0</v>
      </c>
    </row>
    <row r="92" spans="1:11" ht="28.5" customHeight="1" x14ac:dyDescent="0.2">
      <c r="A92" s="109"/>
      <c r="B92" s="47"/>
      <c r="C92" s="103"/>
      <c r="D92" s="101"/>
      <c r="E92" s="85"/>
      <c r="F92" s="85"/>
      <c r="G92" s="105"/>
      <c r="H92" s="105"/>
      <c r="I92" s="73"/>
      <c r="J92" s="73"/>
      <c r="K92" s="73"/>
    </row>
    <row r="93" spans="1:11" x14ac:dyDescent="0.2">
      <c r="A93" s="108">
        <v>44</v>
      </c>
      <c r="B93" s="46" t="s">
        <v>179</v>
      </c>
      <c r="C93" s="102" t="s">
        <v>180</v>
      </c>
      <c r="D93" s="100" t="s">
        <v>1040</v>
      </c>
      <c r="E93" s="84" t="s">
        <v>61</v>
      </c>
      <c r="F93" s="84">
        <v>1</v>
      </c>
      <c r="G93" s="104"/>
      <c r="H93" s="104"/>
      <c r="I93" s="72">
        <f t="shared" ref="I93" si="127">G93+G93*H93</f>
        <v>0</v>
      </c>
      <c r="J93" s="72">
        <f t="shared" ref="J93" si="128">F93*G93</f>
        <v>0</v>
      </c>
      <c r="K93" s="72">
        <f t="shared" ref="K93" si="129">I93*F93</f>
        <v>0</v>
      </c>
    </row>
    <row r="94" spans="1:11" ht="24.75" customHeight="1" x14ac:dyDescent="0.2">
      <c r="A94" s="109"/>
      <c r="B94" s="47"/>
      <c r="C94" s="103"/>
      <c r="D94" s="101"/>
      <c r="E94" s="85"/>
      <c r="F94" s="85"/>
      <c r="G94" s="105"/>
      <c r="H94" s="105"/>
      <c r="I94" s="73"/>
      <c r="J94" s="73"/>
      <c r="K94" s="73"/>
    </row>
    <row r="95" spans="1:11" x14ac:dyDescent="0.2">
      <c r="A95" s="108">
        <v>45</v>
      </c>
      <c r="B95" s="46" t="s">
        <v>181</v>
      </c>
      <c r="C95" s="102" t="s">
        <v>182</v>
      </c>
      <c r="D95" s="100" t="s">
        <v>1050</v>
      </c>
      <c r="E95" s="84" t="s">
        <v>26</v>
      </c>
      <c r="F95" s="84">
        <v>1</v>
      </c>
      <c r="G95" s="104"/>
      <c r="H95" s="104"/>
      <c r="I95" s="72">
        <f t="shared" ref="I95" si="130">G95+G95*H95</f>
        <v>0</v>
      </c>
      <c r="J95" s="72">
        <f t="shared" ref="J95" si="131">F95*G95</f>
        <v>0</v>
      </c>
      <c r="K95" s="72">
        <f t="shared" ref="K95" si="132">I95*F95</f>
        <v>0</v>
      </c>
    </row>
    <row r="96" spans="1:11" ht="25.5" customHeight="1" x14ac:dyDescent="0.2">
      <c r="A96" s="109"/>
      <c r="B96" s="47"/>
      <c r="C96" s="103"/>
      <c r="D96" s="101"/>
      <c r="E96" s="85"/>
      <c r="F96" s="85"/>
      <c r="G96" s="105"/>
      <c r="H96" s="105"/>
      <c r="I96" s="73"/>
      <c r="J96" s="73"/>
      <c r="K96" s="73"/>
    </row>
    <row r="97" spans="1:11" x14ac:dyDescent="0.2">
      <c r="A97" s="108">
        <v>46</v>
      </c>
      <c r="B97" s="46" t="s">
        <v>183</v>
      </c>
      <c r="C97" s="102" t="s">
        <v>182</v>
      </c>
      <c r="D97" s="100" t="s">
        <v>1051</v>
      </c>
      <c r="E97" s="84" t="s">
        <v>27</v>
      </c>
      <c r="F97" s="84">
        <v>1</v>
      </c>
      <c r="G97" s="104"/>
      <c r="H97" s="104"/>
      <c r="I97" s="72">
        <f t="shared" ref="I97" si="133">G97+G97*H97</f>
        <v>0</v>
      </c>
      <c r="J97" s="72">
        <f t="shared" ref="J97" si="134">F97*G97</f>
        <v>0</v>
      </c>
      <c r="K97" s="72">
        <f t="shared" ref="K97" si="135">I97*F97</f>
        <v>0</v>
      </c>
    </row>
    <row r="98" spans="1:11" ht="31.5" customHeight="1" x14ac:dyDescent="0.2">
      <c r="A98" s="109"/>
      <c r="B98" s="47"/>
      <c r="C98" s="103"/>
      <c r="D98" s="101"/>
      <c r="E98" s="85"/>
      <c r="F98" s="85"/>
      <c r="G98" s="105"/>
      <c r="H98" s="105"/>
      <c r="I98" s="73"/>
      <c r="J98" s="73"/>
      <c r="K98" s="73"/>
    </row>
    <row r="99" spans="1:11" x14ac:dyDescent="0.2">
      <c r="A99" s="108">
        <v>47</v>
      </c>
      <c r="B99" s="46" t="s">
        <v>184</v>
      </c>
      <c r="C99" s="102" t="s">
        <v>185</v>
      </c>
      <c r="D99" s="100" t="s">
        <v>1049</v>
      </c>
      <c r="E99" s="84" t="s">
        <v>26</v>
      </c>
      <c r="F99" s="84">
        <v>1</v>
      </c>
      <c r="G99" s="104"/>
      <c r="H99" s="104"/>
      <c r="I99" s="72">
        <f t="shared" ref="I99" si="136">G99+G99*H99</f>
        <v>0</v>
      </c>
      <c r="J99" s="72">
        <f t="shared" ref="J99" si="137">F99*G99</f>
        <v>0</v>
      </c>
      <c r="K99" s="72">
        <f t="shared" ref="K99" si="138">I99*F99</f>
        <v>0</v>
      </c>
    </row>
    <row r="100" spans="1:11" ht="33" customHeight="1" x14ac:dyDescent="0.2">
      <c r="A100" s="109"/>
      <c r="B100" s="47"/>
      <c r="C100" s="103"/>
      <c r="D100" s="101"/>
      <c r="E100" s="85"/>
      <c r="F100" s="85"/>
      <c r="G100" s="105"/>
      <c r="H100" s="105"/>
      <c r="I100" s="73"/>
      <c r="J100" s="73"/>
      <c r="K100" s="73"/>
    </row>
    <row r="101" spans="1:11" x14ac:dyDescent="0.2">
      <c r="A101" s="108">
        <v>48</v>
      </c>
      <c r="B101" s="46" t="s">
        <v>186</v>
      </c>
      <c r="C101" s="102" t="s">
        <v>1046</v>
      </c>
      <c r="D101" s="100" t="s">
        <v>1047</v>
      </c>
      <c r="E101" s="84" t="s">
        <v>50</v>
      </c>
      <c r="F101" s="84">
        <v>1</v>
      </c>
      <c r="G101" s="104"/>
      <c r="H101" s="104"/>
      <c r="I101" s="72">
        <f t="shared" ref="I101" si="139">G101+G101*H101</f>
        <v>0</v>
      </c>
      <c r="J101" s="72">
        <f t="shared" ref="J101" si="140">F101*G101</f>
        <v>0</v>
      </c>
      <c r="K101" s="72">
        <f t="shared" ref="K101" si="141">I101*F101</f>
        <v>0</v>
      </c>
    </row>
    <row r="102" spans="1:11" ht="14.45" customHeight="1" x14ac:dyDescent="0.2">
      <c r="A102" s="109"/>
      <c r="B102" s="47"/>
      <c r="C102" s="103"/>
      <c r="D102" s="101"/>
      <c r="E102" s="85"/>
      <c r="F102" s="85"/>
      <c r="G102" s="105"/>
      <c r="H102" s="105"/>
      <c r="I102" s="73"/>
      <c r="J102" s="73"/>
      <c r="K102" s="73"/>
    </row>
    <row r="103" spans="1:11" x14ac:dyDescent="0.2">
      <c r="A103" s="108">
        <v>49</v>
      </c>
      <c r="B103" s="46" t="s">
        <v>187</v>
      </c>
      <c r="C103" s="102" t="s">
        <v>188</v>
      </c>
      <c r="D103" s="100" t="s">
        <v>1048</v>
      </c>
      <c r="E103" s="84" t="s">
        <v>38</v>
      </c>
      <c r="F103" s="84">
        <v>1</v>
      </c>
      <c r="G103" s="104"/>
      <c r="H103" s="104"/>
      <c r="I103" s="72">
        <f t="shared" ref="I103" si="142">G103+G103*H103</f>
        <v>0</v>
      </c>
      <c r="J103" s="72">
        <f t="shared" ref="J103" si="143">F103*G103</f>
        <v>0</v>
      </c>
      <c r="K103" s="72">
        <f t="shared" ref="K103" si="144">I103*F103</f>
        <v>0</v>
      </c>
    </row>
    <row r="104" spans="1:11" ht="39.75" customHeight="1" x14ac:dyDescent="0.2">
      <c r="A104" s="109"/>
      <c r="B104" s="47"/>
      <c r="C104" s="103"/>
      <c r="D104" s="101"/>
      <c r="E104" s="85"/>
      <c r="F104" s="85"/>
      <c r="G104" s="105"/>
      <c r="H104" s="105"/>
      <c r="I104" s="73"/>
      <c r="J104" s="73"/>
      <c r="K104" s="73"/>
    </row>
    <row r="105" spans="1:11" x14ac:dyDescent="0.2">
      <c r="A105" s="108">
        <v>50</v>
      </c>
      <c r="B105" s="46" t="s">
        <v>189</v>
      </c>
      <c r="C105" s="102" t="s">
        <v>190</v>
      </c>
      <c r="D105" s="100" t="s">
        <v>1045</v>
      </c>
      <c r="E105" s="84" t="s">
        <v>26</v>
      </c>
      <c r="F105" s="84">
        <v>1</v>
      </c>
      <c r="G105" s="104"/>
      <c r="H105" s="104"/>
      <c r="I105" s="72">
        <f t="shared" ref="I105" si="145">G105+G105*H105</f>
        <v>0</v>
      </c>
      <c r="J105" s="72">
        <f t="shared" ref="J105" si="146">F105*G105</f>
        <v>0</v>
      </c>
      <c r="K105" s="72">
        <f t="shared" ref="K105" si="147">I105*F105</f>
        <v>0</v>
      </c>
    </row>
    <row r="106" spans="1:11" ht="42.75" customHeight="1" x14ac:dyDescent="0.2">
      <c r="A106" s="109"/>
      <c r="B106" s="47"/>
      <c r="C106" s="103"/>
      <c r="D106" s="101"/>
      <c r="E106" s="85"/>
      <c r="F106" s="85"/>
      <c r="G106" s="105"/>
      <c r="H106" s="105"/>
      <c r="I106" s="73"/>
      <c r="J106" s="73"/>
      <c r="K106" s="73"/>
    </row>
    <row r="107" spans="1:11" ht="12.75" customHeight="1" x14ac:dyDescent="0.2">
      <c r="A107" s="108">
        <v>51</v>
      </c>
      <c r="B107" s="46" t="s">
        <v>191</v>
      </c>
      <c r="C107" s="102" t="s">
        <v>192</v>
      </c>
      <c r="D107" s="100" t="s">
        <v>1043</v>
      </c>
      <c r="E107" s="84" t="s">
        <v>26</v>
      </c>
      <c r="F107" s="84">
        <v>1</v>
      </c>
      <c r="G107" s="104"/>
      <c r="H107" s="104"/>
      <c r="I107" s="72">
        <f t="shared" ref="I107" si="148">G107+G107*H107</f>
        <v>0</v>
      </c>
      <c r="J107" s="72">
        <f t="shared" ref="J107" si="149">F107*G107</f>
        <v>0</v>
      </c>
      <c r="K107" s="72">
        <f t="shared" ref="K107" si="150">I107*F107</f>
        <v>0</v>
      </c>
    </row>
    <row r="108" spans="1:11" ht="36.75" customHeight="1" x14ac:dyDescent="0.2">
      <c r="A108" s="109"/>
      <c r="B108" s="47"/>
      <c r="C108" s="103"/>
      <c r="D108" s="101"/>
      <c r="E108" s="85"/>
      <c r="F108" s="85"/>
      <c r="G108" s="105"/>
      <c r="H108" s="105"/>
      <c r="I108" s="73"/>
      <c r="J108" s="73"/>
      <c r="K108" s="73"/>
    </row>
    <row r="109" spans="1:11" x14ac:dyDescent="0.2">
      <c r="A109" s="108">
        <v>52</v>
      </c>
      <c r="B109" s="46" t="s">
        <v>193</v>
      </c>
      <c r="C109" s="102" t="s">
        <v>194</v>
      </c>
      <c r="D109" s="100" t="s">
        <v>1044</v>
      </c>
      <c r="E109" s="84" t="s">
        <v>37</v>
      </c>
      <c r="F109" s="84">
        <v>1</v>
      </c>
      <c r="G109" s="104"/>
      <c r="H109" s="104"/>
      <c r="I109" s="72">
        <f t="shared" ref="I109" si="151">G109+G109*H109</f>
        <v>0</v>
      </c>
      <c r="J109" s="72">
        <f t="shared" ref="J109" si="152">F109*G109</f>
        <v>0</v>
      </c>
      <c r="K109" s="72">
        <f t="shared" ref="K109" si="153">I109*F109</f>
        <v>0</v>
      </c>
    </row>
    <row r="110" spans="1:11" ht="52.5" customHeight="1" x14ac:dyDescent="0.2">
      <c r="A110" s="109"/>
      <c r="B110" s="47"/>
      <c r="C110" s="103"/>
      <c r="D110" s="101"/>
      <c r="E110" s="85"/>
      <c r="F110" s="85"/>
      <c r="G110" s="105"/>
      <c r="H110" s="105"/>
      <c r="I110" s="73"/>
      <c r="J110" s="73"/>
      <c r="K110" s="73"/>
    </row>
    <row r="111" spans="1:11" x14ac:dyDescent="0.2">
      <c r="A111" s="108">
        <v>53</v>
      </c>
      <c r="B111" s="46" t="s">
        <v>195</v>
      </c>
      <c r="C111" s="102" t="s">
        <v>196</v>
      </c>
      <c r="D111" s="100" t="s">
        <v>1042</v>
      </c>
      <c r="E111" s="84" t="s">
        <v>22</v>
      </c>
      <c r="F111" s="84">
        <v>1</v>
      </c>
      <c r="G111" s="104"/>
      <c r="H111" s="104"/>
      <c r="I111" s="72">
        <f t="shared" ref="I111" si="154">G111+G111*H111</f>
        <v>0</v>
      </c>
      <c r="J111" s="72">
        <f t="shared" ref="J111" si="155">F111*G111</f>
        <v>0</v>
      </c>
      <c r="K111" s="72">
        <f t="shared" ref="K111" si="156">I111*F111</f>
        <v>0</v>
      </c>
    </row>
    <row r="112" spans="1:11" ht="43.5" customHeight="1" x14ac:dyDescent="0.2">
      <c r="A112" s="109"/>
      <c r="B112" s="47"/>
      <c r="C112" s="103"/>
      <c r="D112" s="101"/>
      <c r="E112" s="85"/>
      <c r="F112" s="85"/>
      <c r="G112" s="105"/>
      <c r="H112" s="105"/>
      <c r="I112" s="73"/>
      <c r="J112" s="73"/>
      <c r="K112" s="73"/>
    </row>
    <row r="113" spans="1:11" x14ac:dyDescent="0.2">
      <c r="A113" s="108">
        <v>54</v>
      </c>
      <c r="B113" s="46" t="s">
        <v>169</v>
      </c>
      <c r="C113" s="102" t="s">
        <v>170</v>
      </c>
      <c r="D113" s="100" t="s">
        <v>1041</v>
      </c>
      <c r="E113" s="84" t="s">
        <v>38</v>
      </c>
      <c r="F113" s="84">
        <v>1</v>
      </c>
      <c r="G113" s="104"/>
      <c r="H113" s="104"/>
      <c r="I113" s="72">
        <f t="shared" ref="I113" si="157">G113+G113*H113</f>
        <v>0</v>
      </c>
      <c r="J113" s="72">
        <f t="shared" ref="J113" si="158">F113*G113</f>
        <v>0</v>
      </c>
      <c r="K113" s="72">
        <f t="shared" ref="K113" si="159">I113*F113</f>
        <v>0</v>
      </c>
    </row>
    <row r="114" spans="1:11" ht="26.25" customHeight="1" x14ac:dyDescent="0.2">
      <c r="A114" s="109"/>
      <c r="B114" s="47"/>
      <c r="C114" s="103"/>
      <c r="D114" s="101"/>
      <c r="E114" s="85"/>
      <c r="F114" s="85"/>
      <c r="G114" s="105"/>
      <c r="H114" s="105"/>
      <c r="I114" s="73"/>
      <c r="J114" s="73"/>
      <c r="K114" s="73"/>
    </row>
    <row r="115" spans="1:11" x14ac:dyDescent="0.2">
      <c r="A115" s="108">
        <v>55</v>
      </c>
      <c r="B115" s="46" t="s">
        <v>197</v>
      </c>
      <c r="C115" s="102" t="s">
        <v>198</v>
      </c>
      <c r="D115" s="100" t="s">
        <v>1052</v>
      </c>
      <c r="E115" s="84" t="s">
        <v>26</v>
      </c>
      <c r="F115" s="84">
        <v>1</v>
      </c>
      <c r="G115" s="104"/>
      <c r="H115" s="104"/>
      <c r="I115" s="72">
        <f t="shared" ref="I115" si="160">G115+G115*H115</f>
        <v>0</v>
      </c>
      <c r="J115" s="72">
        <f t="shared" ref="J115" si="161">F115*G115</f>
        <v>0</v>
      </c>
      <c r="K115" s="72">
        <f t="shared" ref="K115" si="162">I115*F115</f>
        <v>0</v>
      </c>
    </row>
    <row r="116" spans="1:11" ht="30.75" customHeight="1" x14ac:dyDescent="0.2">
      <c r="A116" s="109"/>
      <c r="B116" s="47"/>
      <c r="C116" s="103"/>
      <c r="D116" s="101"/>
      <c r="E116" s="85"/>
      <c r="F116" s="85"/>
      <c r="G116" s="105"/>
      <c r="H116" s="105"/>
      <c r="I116" s="73"/>
      <c r="J116" s="73"/>
      <c r="K116" s="73"/>
    </row>
    <row r="117" spans="1:11" x14ac:dyDescent="0.2">
      <c r="A117" s="108">
        <v>56</v>
      </c>
      <c r="B117" s="46" t="s">
        <v>199</v>
      </c>
      <c r="C117" s="102" t="s">
        <v>200</v>
      </c>
      <c r="D117" s="100" t="s">
        <v>1053</v>
      </c>
      <c r="E117" s="84" t="s">
        <v>22</v>
      </c>
      <c r="F117" s="84">
        <v>1</v>
      </c>
      <c r="G117" s="104"/>
      <c r="H117" s="104"/>
      <c r="I117" s="72">
        <f t="shared" ref="I117" si="163">G117+G117*H117</f>
        <v>0</v>
      </c>
      <c r="J117" s="72">
        <f t="shared" ref="J117" si="164">F117*G117</f>
        <v>0</v>
      </c>
      <c r="K117" s="72">
        <f t="shared" ref="K117" si="165">I117*F117</f>
        <v>0</v>
      </c>
    </row>
    <row r="118" spans="1:11" ht="36" customHeight="1" x14ac:dyDescent="0.2">
      <c r="A118" s="109"/>
      <c r="B118" s="47"/>
      <c r="C118" s="103"/>
      <c r="D118" s="101"/>
      <c r="E118" s="85"/>
      <c r="F118" s="85"/>
      <c r="G118" s="105"/>
      <c r="H118" s="105"/>
      <c r="I118" s="73"/>
      <c r="J118" s="73"/>
      <c r="K118" s="73"/>
    </row>
    <row r="119" spans="1:11" x14ac:dyDescent="0.2">
      <c r="A119" s="108">
        <v>57</v>
      </c>
      <c r="B119" s="46" t="s">
        <v>201</v>
      </c>
      <c r="C119" s="102" t="s">
        <v>202</v>
      </c>
      <c r="D119" s="100" t="s">
        <v>1054</v>
      </c>
      <c r="E119" s="84" t="s">
        <v>36</v>
      </c>
      <c r="F119" s="84">
        <v>1</v>
      </c>
      <c r="G119" s="104"/>
      <c r="H119" s="104"/>
      <c r="I119" s="72">
        <f t="shared" ref="I119" si="166">G119+G119*H119</f>
        <v>0</v>
      </c>
      <c r="J119" s="72">
        <f t="shared" ref="J119" si="167">F119*G119</f>
        <v>0</v>
      </c>
      <c r="K119" s="72">
        <f t="shared" ref="K119" si="168">I119*F119</f>
        <v>0</v>
      </c>
    </row>
    <row r="120" spans="1:11" ht="23.25" customHeight="1" x14ac:dyDescent="0.2">
      <c r="A120" s="109"/>
      <c r="B120" s="47"/>
      <c r="C120" s="103"/>
      <c r="D120" s="101"/>
      <c r="E120" s="85"/>
      <c r="F120" s="85"/>
      <c r="G120" s="105"/>
      <c r="H120" s="105"/>
      <c r="I120" s="73"/>
      <c r="J120" s="73"/>
      <c r="K120" s="73"/>
    </row>
    <row r="121" spans="1:11" x14ac:dyDescent="0.2">
      <c r="A121" s="108">
        <v>58</v>
      </c>
      <c r="B121" s="46" t="s">
        <v>203</v>
      </c>
      <c r="C121" s="102" t="s">
        <v>204</v>
      </c>
      <c r="D121" s="100" t="s">
        <v>1055</v>
      </c>
      <c r="E121" s="84" t="s">
        <v>27</v>
      </c>
      <c r="F121" s="84">
        <v>1</v>
      </c>
      <c r="G121" s="104"/>
      <c r="H121" s="104"/>
      <c r="I121" s="72">
        <f t="shared" ref="I121" si="169">G121+G121*H121</f>
        <v>0</v>
      </c>
      <c r="J121" s="72">
        <f t="shared" ref="J121" si="170">F121*G121</f>
        <v>0</v>
      </c>
      <c r="K121" s="72">
        <f t="shared" ref="K121" si="171">I121*F121</f>
        <v>0</v>
      </c>
    </row>
    <row r="122" spans="1:11" ht="38.25" customHeight="1" x14ac:dyDescent="0.2">
      <c r="A122" s="109"/>
      <c r="B122" s="47"/>
      <c r="C122" s="103"/>
      <c r="D122" s="101"/>
      <c r="E122" s="85"/>
      <c r="F122" s="85"/>
      <c r="G122" s="105"/>
      <c r="H122" s="105"/>
      <c r="I122" s="73"/>
      <c r="J122" s="73"/>
      <c r="K122" s="73"/>
    </row>
    <row r="123" spans="1:11" x14ac:dyDescent="0.2">
      <c r="A123" s="108">
        <v>59</v>
      </c>
      <c r="B123" s="46" t="s">
        <v>205</v>
      </c>
      <c r="C123" s="102" t="s">
        <v>206</v>
      </c>
      <c r="D123" s="100" t="s">
        <v>1056</v>
      </c>
      <c r="E123" s="84" t="s">
        <v>30</v>
      </c>
      <c r="F123" s="84">
        <v>1</v>
      </c>
      <c r="G123" s="104"/>
      <c r="H123" s="104"/>
      <c r="I123" s="72">
        <f t="shared" ref="I123" si="172">G123+G123*H123</f>
        <v>0</v>
      </c>
      <c r="J123" s="72">
        <f t="shared" ref="J123" si="173">F123*G123</f>
        <v>0</v>
      </c>
      <c r="K123" s="72">
        <f t="shared" ref="K123" si="174">I123*F123</f>
        <v>0</v>
      </c>
    </row>
    <row r="124" spans="1:11" ht="30.75" customHeight="1" x14ac:dyDescent="0.2">
      <c r="A124" s="109"/>
      <c r="B124" s="47"/>
      <c r="C124" s="103"/>
      <c r="D124" s="101"/>
      <c r="E124" s="85"/>
      <c r="F124" s="85"/>
      <c r="G124" s="105"/>
      <c r="H124" s="105"/>
      <c r="I124" s="73"/>
      <c r="J124" s="73"/>
      <c r="K124" s="73"/>
    </row>
    <row r="125" spans="1:11" x14ac:dyDescent="0.2">
      <c r="A125" s="108">
        <v>60</v>
      </c>
      <c r="B125" s="46" t="s">
        <v>207</v>
      </c>
      <c r="C125" s="102" t="s">
        <v>208</v>
      </c>
      <c r="D125" s="100" t="s">
        <v>1041</v>
      </c>
      <c r="E125" s="84" t="s">
        <v>23</v>
      </c>
      <c r="F125" s="84">
        <v>1</v>
      </c>
      <c r="G125" s="104"/>
      <c r="H125" s="104"/>
      <c r="I125" s="72">
        <f t="shared" ref="I125" si="175">G125+G125*H125</f>
        <v>0</v>
      </c>
      <c r="J125" s="72">
        <f t="shared" ref="J125" si="176">F125*G125</f>
        <v>0</v>
      </c>
      <c r="K125" s="72">
        <f t="shared" ref="K125" si="177">I125*F125</f>
        <v>0</v>
      </c>
    </row>
    <row r="126" spans="1:11" ht="33" customHeight="1" x14ac:dyDescent="0.2">
      <c r="A126" s="109"/>
      <c r="B126" s="47"/>
      <c r="C126" s="103"/>
      <c r="D126" s="101"/>
      <c r="E126" s="85"/>
      <c r="F126" s="85"/>
      <c r="G126" s="105"/>
      <c r="H126" s="105"/>
      <c r="I126" s="73"/>
      <c r="J126" s="73"/>
      <c r="K126" s="73"/>
    </row>
    <row r="127" spans="1:11" x14ac:dyDescent="0.2">
      <c r="A127" s="108">
        <v>61</v>
      </c>
      <c r="B127" s="46" t="s">
        <v>209</v>
      </c>
      <c r="C127" s="102" t="s">
        <v>210</v>
      </c>
      <c r="D127" s="100" t="s">
        <v>1061</v>
      </c>
      <c r="E127" s="84" t="s">
        <v>27</v>
      </c>
      <c r="F127" s="84">
        <v>1</v>
      </c>
      <c r="G127" s="104"/>
      <c r="H127" s="104"/>
      <c r="I127" s="72">
        <f t="shared" ref="I127" si="178">G127+G127*H127</f>
        <v>0</v>
      </c>
      <c r="J127" s="72">
        <f t="shared" ref="J127" si="179">F127*G127</f>
        <v>0</v>
      </c>
      <c r="K127" s="72">
        <f t="shared" ref="K127" si="180">I127*F127</f>
        <v>0</v>
      </c>
    </row>
    <row r="128" spans="1:11" ht="30.75" customHeight="1" x14ac:dyDescent="0.2">
      <c r="A128" s="109"/>
      <c r="B128" s="47"/>
      <c r="C128" s="103"/>
      <c r="D128" s="101"/>
      <c r="E128" s="85"/>
      <c r="F128" s="85"/>
      <c r="G128" s="105"/>
      <c r="H128" s="105"/>
      <c r="I128" s="73"/>
      <c r="J128" s="73"/>
      <c r="K128" s="73"/>
    </row>
    <row r="129" spans="1:11" x14ac:dyDescent="0.2">
      <c r="A129" s="108">
        <v>62</v>
      </c>
      <c r="B129" s="46" t="s">
        <v>211</v>
      </c>
      <c r="C129" s="102" t="s">
        <v>212</v>
      </c>
      <c r="D129" s="100" t="s">
        <v>1062</v>
      </c>
      <c r="E129" s="84" t="s">
        <v>22</v>
      </c>
      <c r="F129" s="84">
        <v>1</v>
      </c>
      <c r="G129" s="104"/>
      <c r="H129" s="104"/>
      <c r="I129" s="72">
        <f t="shared" ref="I129" si="181">G129+G129*H129</f>
        <v>0</v>
      </c>
      <c r="J129" s="72">
        <f t="shared" ref="J129" si="182">F129*G129</f>
        <v>0</v>
      </c>
      <c r="K129" s="72">
        <f t="shared" ref="K129" si="183">I129*F129</f>
        <v>0</v>
      </c>
    </row>
    <row r="130" spans="1:11" ht="24.75" customHeight="1" x14ac:dyDescent="0.2">
      <c r="A130" s="109"/>
      <c r="B130" s="47"/>
      <c r="C130" s="103"/>
      <c r="D130" s="101"/>
      <c r="E130" s="85"/>
      <c r="F130" s="85"/>
      <c r="G130" s="105"/>
      <c r="H130" s="105"/>
      <c r="I130" s="73"/>
      <c r="J130" s="73"/>
      <c r="K130" s="73"/>
    </row>
    <row r="131" spans="1:11" x14ac:dyDescent="0.2">
      <c r="A131" s="108">
        <v>63</v>
      </c>
      <c r="B131" s="46" t="s">
        <v>213</v>
      </c>
      <c r="C131" s="102" t="s">
        <v>214</v>
      </c>
      <c r="D131" s="100" t="s">
        <v>1063</v>
      </c>
      <c r="E131" s="84" t="s">
        <v>28</v>
      </c>
      <c r="F131" s="84">
        <v>1</v>
      </c>
      <c r="G131" s="104"/>
      <c r="H131" s="104"/>
      <c r="I131" s="72">
        <f t="shared" ref="I131" si="184">G131+G131*H131</f>
        <v>0</v>
      </c>
      <c r="J131" s="72">
        <f t="shared" ref="J131" si="185">F131*G131</f>
        <v>0</v>
      </c>
      <c r="K131" s="72">
        <f t="shared" ref="K131" si="186">I131*F131</f>
        <v>0</v>
      </c>
    </row>
    <row r="132" spans="1:11" ht="32.25" customHeight="1" x14ac:dyDescent="0.2">
      <c r="A132" s="109"/>
      <c r="B132" s="47"/>
      <c r="C132" s="103"/>
      <c r="D132" s="101"/>
      <c r="E132" s="85"/>
      <c r="F132" s="85"/>
      <c r="G132" s="105"/>
      <c r="H132" s="105"/>
      <c r="I132" s="73"/>
      <c r="J132" s="73"/>
      <c r="K132" s="73"/>
    </row>
    <row r="133" spans="1:11" x14ac:dyDescent="0.2">
      <c r="A133" s="108">
        <v>64</v>
      </c>
      <c r="B133" s="46" t="s">
        <v>209</v>
      </c>
      <c r="C133" s="102" t="s">
        <v>210</v>
      </c>
      <c r="D133" s="100" t="s">
        <v>1061</v>
      </c>
      <c r="E133" s="84" t="s">
        <v>27</v>
      </c>
      <c r="F133" s="84">
        <v>1</v>
      </c>
      <c r="G133" s="104"/>
      <c r="H133" s="104"/>
      <c r="I133" s="72">
        <f t="shared" ref="I133" si="187">G133+G133*H133</f>
        <v>0</v>
      </c>
      <c r="J133" s="72">
        <f t="shared" ref="J133" si="188">F133*G133</f>
        <v>0</v>
      </c>
      <c r="K133" s="72">
        <f t="shared" ref="K133" si="189">I133*F133</f>
        <v>0</v>
      </c>
    </row>
    <row r="134" spans="1:11" ht="25.5" customHeight="1" x14ac:dyDescent="0.2">
      <c r="A134" s="109"/>
      <c r="B134" s="47"/>
      <c r="C134" s="103"/>
      <c r="D134" s="101"/>
      <c r="E134" s="85"/>
      <c r="F134" s="85"/>
      <c r="G134" s="105"/>
      <c r="H134" s="105"/>
      <c r="I134" s="73"/>
      <c r="J134" s="73"/>
      <c r="K134" s="73"/>
    </row>
    <row r="135" spans="1:11" x14ac:dyDescent="0.2">
      <c r="A135" s="108">
        <v>65</v>
      </c>
      <c r="B135" s="46" t="s">
        <v>215</v>
      </c>
      <c r="C135" s="102" t="s">
        <v>216</v>
      </c>
      <c r="D135" s="100" t="s">
        <v>1057</v>
      </c>
      <c r="E135" s="84" t="s">
        <v>36</v>
      </c>
      <c r="F135" s="84">
        <v>1</v>
      </c>
      <c r="G135" s="104"/>
      <c r="H135" s="104"/>
      <c r="I135" s="72">
        <f t="shared" ref="I135" si="190">G135+G135*H135</f>
        <v>0</v>
      </c>
      <c r="J135" s="72">
        <f t="shared" ref="J135" si="191">F135*G135</f>
        <v>0</v>
      </c>
      <c r="K135" s="72">
        <f t="shared" ref="K135" si="192">I135*F135</f>
        <v>0</v>
      </c>
    </row>
    <row r="136" spans="1:11" ht="31.5" customHeight="1" x14ac:dyDescent="0.2">
      <c r="A136" s="109"/>
      <c r="B136" s="47"/>
      <c r="C136" s="103"/>
      <c r="D136" s="101"/>
      <c r="E136" s="85"/>
      <c r="F136" s="85"/>
      <c r="G136" s="105"/>
      <c r="H136" s="105"/>
      <c r="I136" s="73"/>
      <c r="J136" s="73"/>
      <c r="K136" s="73"/>
    </row>
    <row r="137" spans="1:11" x14ac:dyDescent="0.2">
      <c r="A137" s="108">
        <v>66</v>
      </c>
      <c r="B137" s="46" t="s">
        <v>217</v>
      </c>
      <c r="C137" s="102" t="s">
        <v>218</v>
      </c>
      <c r="D137" s="100" t="s">
        <v>1058</v>
      </c>
      <c r="E137" s="84" t="s">
        <v>27</v>
      </c>
      <c r="F137" s="84">
        <v>1</v>
      </c>
      <c r="G137" s="104"/>
      <c r="H137" s="104"/>
      <c r="I137" s="72">
        <f t="shared" ref="I137" si="193">G137+G137*H137</f>
        <v>0</v>
      </c>
      <c r="J137" s="72">
        <f t="shared" ref="J137" si="194">F137*G137</f>
        <v>0</v>
      </c>
      <c r="K137" s="72">
        <f t="shared" ref="K137" si="195">I137*F137</f>
        <v>0</v>
      </c>
    </row>
    <row r="138" spans="1:11" ht="24.75" customHeight="1" x14ac:dyDescent="0.2">
      <c r="A138" s="109"/>
      <c r="B138" s="47"/>
      <c r="C138" s="103"/>
      <c r="D138" s="101"/>
      <c r="E138" s="85"/>
      <c r="F138" s="85"/>
      <c r="G138" s="105"/>
      <c r="H138" s="105"/>
      <c r="I138" s="73"/>
      <c r="J138" s="73"/>
      <c r="K138" s="73"/>
    </row>
    <row r="139" spans="1:11" x14ac:dyDescent="0.2">
      <c r="A139" s="108">
        <v>67</v>
      </c>
      <c r="B139" s="46" t="s">
        <v>219</v>
      </c>
      <c r="C139" s="102" t="s">
        <v>220</v>
      </c>
      <c r="D139" s="100" t="s">
        <v>1059</v>
      </c>
      <c r="E139" s="84" t="s">
        <v>26</v>
      </c>
      <c r="F139" s="84">
        <v>1</v>
      </c>
      <c r="G139" s="104"/>
      <c r="H139" s="104"/>
      <c r="I139" s="72">
        <f t="shared" ref="I139" si="196">G139+G139*H139</f>
        <v>0</v>
      </c>
      <c r="J139" s="72">
        <f t="shared" ref="J139" si="197">F139*G139</f>
        <v>0</v>
      </c>
      <c r="K139" s="72">
        <f t="shared" ref="K139" si="198">I139*F139</f>
        <v>0</v>
      </c>
    </row>
    <row r="140" spans="1:11" ht="34.5" customHeight="1" x14ac:dyDescent="0.2">
      <c r="A140" s="109"/>
      <c r="B140" s="47"/>
      <c r="C140" s="103"/>
      <c r="D140" s="101"/>
      <c r="E140" s="85"/>
      <c r="F140" s="85"/>
      <c r="G140" s="105"/>
      <c r="H140" s="105"/>
      <c r="I140" s="73"/>
      <c r="J140" s="73"/>
      <c r="K140" s="73"/>
    </row>
    <row r="141" spans="1:11" x14ac:dyDescent="0.2">
      <c r="A141" s="108">
        <v>68</v>
      </c>
      <c r="B141" s="46" t="s">
        <v>221</v>
      </c>
      <c r="C141" s="102" t="s">
        <v>222</v>
      </c>
      <c r="D141" s="100" t="s">
        <v>1060</v>
      </c>
      <c r="E141" s="84" t="s">
        <v>27</v>
      </c>
      <c r="F141" s="84">
        <v>1</v>
      </c>
      <c r="G141" s="104"/>
      <c r="H141" s="104"/>
      <c r="I141" s="72">
        <f t="shared" ref="I141" si="199">G141+G141*H141</f>
        <v>0</v>
      </c>
      <c r="J141" s="72">
        <f t="shared" ref="J141" si="200">F141*G141</f>
        <v>0</v>
      </c>
      <c r="K141" s="72">
        <f t="shared" ref="K141" si="201">I141*F141</f>
        <v>0</v>
      </c>
    </row>
    <row r="142" spans="1:11" ht="24.75" customHeight="1" x14ac:dyDescent="0.2">
      <c r="A142" s="109"/>
      <c r="B142" s="47"/>
      <c r="C142" s="103"/>
      <c r="D142" s="101"/>
      <c r="E142" s="85"/>
      <c r="F142" s="85"/>
      <c r="G142" s="105"/>
      <c r="H142" s="105"/>
      <c r="I142" s="73"/>
      <c r="J142" s="73"/>
      <c r="K142" s="73"/>
    </row>
    <row r="143" spans="1:11" ht="39" thickBot="1" x14ac:dyDescent="0.25">
      <c r="D143" s="78"/>
      <c r="E143" s="78"/>
      <c r="F143" s="8"/>
      <c r="G143" s="2" t="str">
        <f>"suma kontrolna: "
&amp;SUM(G87:G114)</f>
        <v>suma kontrolna: 0</v>
      </c>
      <c r="H143" s="2" t="str">
        <f>"suma kontrolna: "
&amp;SUM(H87:H114)</f>
        <v>suma kontrolna: 0</v>
      </c>
      <c r="I143" s="2" t="str">
        <f>"suma kontrolna: "
&amp;SUM(I87:I114)</f>
        <v>suma kontrolna: 0</v>
      </c>
      <c r="J143" s="9" t="str">
        <f>"Całkowita wartość netto: "&amp;SUM(J87:J114)&amp;" zł"</f>
        <v>Całkowita wartość netto: 0 zł</v>
      </c>
      <c r="K143" s="9" t="str">
        <f>"Całkowita wartość brutto: "&amp;SUM(K87:K114)&amp;" zł"</f>
        <v>Całkowita wartość brutto: 0 zł</v>
      </c>
    </row>
    <row r="144" spans="1:11" x14ac:dyDescent="0.2">
      <c r="D144" s="10"/>
    </row>
    <row r="146" spans="7:11" ht="37.5" customHeight="1" x14ac:dyDescent="0.2">
      <c r="G146" s="79" t="s">
        <v>5</v>
      </c>
      <c r="H146" s="79"/>
      <c r="I146" s="79"/>
      <c r="J146" s="79"/>
      <c r="K146" s="79"/>
    </row>
  </sheetData>
  <sortState ref="A8:D138">
    <sortCondition ref="A7"/>
  </sortState>
  <mergeCells count="685">
    <mergeCell ref="E27:E28"/>
    <mergeCell ref="E29:E30"/>
    <mergeCell ref="E31:E32"/>
    <mergeCell ref="E33:E34"/>
    <mergeCell ref="G17:G18"/>
    <mergeCell ref="G19:G20"/>
    <mergeCell ref="G21:G22"/>
    <mergeCell ref="G23:G24"/>
    <mergeCell ref="G25:G26"/>
    <mergeCell ref="F27:F28"/>
    <mergeCell ref="G27:G28"/>
    <mergeCell ref="G29:G30"/>
    <mergeCell ref="G31:G32"/>
    <mergeCell ref="G33:G34"/>
    <mergeCell ref="J25:J26"/>
    <mergeCell ref="A17:A18"/>
    <mergeCell ref="A19:A20"/>
    <mergeCell ref="A21:A22"/>
    <mergeCell ref="A23:A24"/>
    <mergeCell ref="A25:A26"/>
    <mergeCell ref="J17:J18"/>
    <mergeCell ref="E17:E18"/>
    <mergeCell ref="E19:E20"/>
    <mergeCell ref="E21:E22"/>
    <mergeCell ref="E23:E24"/>
    <mergeCell ref="E25:E26"/>
    <mergeCell ref="F17:F18"/>
    <mergeCell ref="F19:F20"/>
    <mergeCell ref="F21:F22"/>
    <mergeCell ref="F23:F24"/>
    <mergeCell ref="F25:F26"/>
    <mergeCell ref="H25:H26"/>
    <mergeCell ref="C17:C18"/>
    <mergeCell ref="C19:C20"/>
    <mergeCell ref="C21:C22"/>
    <mergeCell ref="C23:C24"/>
    <mergeCell ref="C25:C26"/>
    <mergeCell ref="D17:D18"/>
    <mergeCell ref="A47:A48"/>
    <mergeCell ref="A49:A50"/>
    <mergeCell ref="A37:A38"/>
    <mergeCell ref="A39:A40"/>
    <mergeCell ref="A41:A42"/>
    <mergeCell ref="A43:A44"/>
    <mergeCell ref="A45:A46"/>
    <mergeCell ref="E35:E36"/>
    <mergeCell ref="E47:E48"/>
    <mergeCell ref="E49:E50"/>
    <mergeCell ref="A35:A36"/>
    <mergeCell ref="C35:C36"/>
    <mergeCell ref="C37:C38"/>
    <mergeCell ref="C39:C40"/>
    <mergeCell ref="C41:C42"/>
    <mergeCell ref="C43:C44"/>
    <mergeCell ref="C45:C46"/>
    <mergeCell ref="C47:C48"/>
    <mergeCell ref="C49:C50"/>
    <mergeCell ref="D35:D36"/>
    <mergeCell ref="D37:D38"/>
    <mergeCell ref="D39:D40"/>
    <mergeCell ref="D41:D42"/>
    <mergeCell ref="D43:D44"/>
    <mergeCell ref="B1:K1"/>
    <mergeCell ref="A2:K2"/>
    <mergeCell ref="A3:K3"/>
    <mergeCell ref="J7:J8"/>
    <mergeCell ref="K7:K8"/>
    <mergeCell ref="I9:I10"/>
    <mergeCell ref="J9:J10"/>
    <mergeCell ref="K9:K10"/>
    <mergeCell ref="J15:J16"/>
    <mergeCell ref="K15:K16"/>
    <mergeCell ref="J11:J12"/>
    <mergeCell ref="K11:K12"/>
    <mergeCell ref="J13:J14"/>
    <mergeCell ref="K13:K14"/>
    <mergeCell ref="A7:A8"/>
    <mergeCell ref="A9:A10"/>
    <mergeCell ref="A11:A12"/>
    <mergeCell ref="A13:A14"/>
    <mergeCell ref="E7:E8"/>
    <mergeCell ref="E9:E10"/>
    <mergeCell ref="E11:E12"/>
    <mergeCell ref="E13:E14"/>
    <mergeCell ref="E15:E16"/>
    <mergeCell ref="I7:I8"/>
    <mergeCell ref="K17:K18"/>
    <mergeCell ref="J23:J24"/>
    <mergeCell ref="K23:K24"/>
    <mergeCell ref="F29:F30"/>
    <mergeCell ref="A15:A16"/>
    <mergeCell ref="A73:A74"/>
    <mergeCell ref="A75:A76"/>
    <mergeCell ref="A57:A58"/>
    <mergeCell ref="A59:A60"/>
    <mergeCell ref="A61:A62"/>
    <mergeCell ref="A63:A64"/>
    <mergeCell ref="A65:A66"/>
    <mergeCell ref="A27:A28"/>
    <mergeCell ref="A29:A30"/>
    <mergeCell ref="A51:A52"/>
    <mergeCell ref="A31:A32"/>
    <mergeCell ref="A33:A34"/>
    <mergeCell ref="E37:E38"/>
    <mergeCell ref="E39:E40"/>
    <mergeCell ref="E41:E42"/>
    <mergeCell ref="E43:E44"/>
    <mergeCell ref="E45:E46"/>
    <mergeCell ref="E67:E68"/>
    <mergeCell ref="E69:E70"/>
    <mergeCell ref="A87:A88"/>
    <mergeCell ref="A53:A54"/>
    <mergeCell ref="A55:A56"/>
    <mergeCell ref="A77:A78"/>
    <mergeCell ref="A79:A80"/>
    <mergeCell ref="A81:A82"/>
    <mergeCell ref="A83:A84"/>
    <mergeCell ref="A85:A86"/>
    <mergeCell ref="A71:A72"/>
    <mergeCell ref="A67:A68"/>
    <mergeCell ref="A69:A70"/>
    <mergeCell ref="A97:A98"/>
    <mergeCell ref="A99:A100"/>
    <mergeCell ref="A101:A102"/>
    <mergeCell ref="A95:A96"/>
    <mergeCell ref="A89:A90"/>
    <mergeCell ref="A91:A92"/>
    <mergeCell ref="A93:A94"/>
    <mergeCell ref="A125:A126"/>
    <mergeCell ref="A109:A110"/>
    <mergeCell ref="A111:A112"/>
    <mergeCell ref="A113:A114"/>
    <mergeCell ref="A115:A116"/>
    <mergeCell ref="A117:A118"/>
    <mergeCell ref="A103:A104"/>
    <mergeCell ref="A105:A106"/>
    <mergeCell ref="A107:A108"/>
    <mergeCell ref="A119:A120"/>
    <mergeCell ref="A121:A122"/>
    <mergeCell ref="A123:A124"/>
    <mergeCell ref="E77:E78"/>
    <mergeCell ref="E79:E80"/>
    <mergeCell ref="E81:E82"/>
    <mergeCell ref="E83:E84"/>
    <mergeCell ref="E85:E86"/>
    <mergeCell ref="E71:E72"/>
    <mergeCell ref="E73:E74"/>
    <mergeCell ref="E75:E76"/>
    <mergeCell ref="E57:E58"/>
    <mergeCell ref="E125:E126"/>
    <mergeCell ref="E109:E110"/>
    <mergeCell ref="E111:E112"/>
    <mergeCell ref="E113:E114"/>
    <mergeCell ref="E115:E116"/>
    <mergeCell ref="E117:E118"/>
    <mergeCell ref="E99:E100"/>
    <mergeCell ref="E101:E102"/>
    <mergeCell ref="E103:E104"/>
    <mergeCell ref="E105:E106"/>
    <mergeCell ref="E107:E108"/>
    <mergeCell ref="E119:E120"/>
    <mergeCell ref="E121:E122"/>
    <mergeCell ref="E123:E124"/>
    <mergeCell ref="E59:E60"/>
    <mergeCell ref="E61:E62"/>
    <mergeCell ref="E63:E64"/>
    <mergeCell ref="E65:E66"/>
    <mergeCell ref="E53:E54"/>
    <mergeCell ref="E55:E56"/>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E51:E52"/>
    <mergeCell ref="F37:F38"/>
    <mergeCell ref="F31:F32"/>
    <mergeCell ref="F33:F34"/>
    <mergeCell ref="F35:F36"/>
    <mergeCell ref="F93:F94"/>
    <mergeCell ref="F77:F78"/>
    <mergeCell ref="F79:F80"/>
    <mergeCell ref="F81:F82"/>
    <mergeCell ref="F83:F84"/>
    <mergeCell ref="F85:F86"/>
    <mergeCell ref="F75:F76"/>
    <mergeCell ref="F69:F70"/>
    <mergeCell ref="F71:F72"/>
    <mergeCell ref="F73:F74"/>
    <mergeCell ref="F67:F68"/>
    <mergeCell ref="E95:E96"/>
    <mergeCell ref="E97:E98"/>
    <mergeCell ref="E87:E88"/>
    <mergeCell ref="E89:E90"/>
    <mergeCell ref="E91:E92"/>
    <mergeCell ref="E93:E94"/>
    <mergeCell ref="F119:F120"/>
    <mergeCell ref="F121:F122"/>
    <mergeCell ref="F123:F124"/>
    <mergeCell ref="F125:F126"/>
    <mergeCell ref="F109:F110"/>
    <mergeCell ref="I17:I18"/>
    <mergeCell ref="I13:I14"/>
    <mergeCell ref="I25:I26"/>
    <mergeCell ref="I33:I34"/>
    <mergeCell ref="I41:I42"/>
    <mergeCell ref="F111:F112"/>
    <mergeCell ref="F113:F114"/>
    <mergeCell ref="F115:F116"/>
    <mergeCell ref="F117:F118"/>
    <mergeCell ref="F99:F100"/>
    <mergeCell ref="F101:F102"/>
    <mergeCell ref="F103:F104"/>
    <mergeCell ref="F105:F106"/>
    <mergeCell ref="F107:F108"/>
    <mergeCell ref="F95:F96"/>
    <mergeCell ref="F97:F98"/>
    <mergeCell ref="F87:F88"/>
    <mergeCell ref="F89:F90"/>
    <mergeCell ref="F91:F92"/>
    <mergeCell ref="I49:I50"/>
    <mergeCell ref="I57:I58"/>
    <mergeCell ref="I65:I66"/>
    <mergeCell ref="I11:I12"/>
    <mergeCell ref="I15:I16"/>
    <mergeCell ref="I19:I20"/>
    <mergeCell ref="I23:I24"/>
    <mergeCell ref="I27:I28"/>
    <mergeCell ref="I31:I32"/>
    <mergeCell ref="I35:I36"/>
    <mergeCell ref="I39:I40"/>
    <mergeCell ref="K25:K26"/>
    <mergeCell ref="J19:J20"/>
    <mergeCell ref="K19:K20"/>
    <mergeCell ref="I21:I22"/>
    <mergeCell ref="J21:J22"/>
    <mergeCell ref="K21:K22"/>
    <mergeCell ref="J31:J32"/>
    <mergeCell ref="K31:K32"/>
    <mergeCell ref="J33:J34"/>
    <mergeCell ref="K33:K34"/>
    <mergeCell ref="J27:J28"/>
    <mergeCell ref="K27:K28"/>
    <mergeCell ref="I29:I30"/>
    <mergeCell ref="J29:J30"/>
    <mergeCell ref="K29:K30"/>
    <mergeCell ref="J39:J40"/>
    <mergeCell ref="K39:K40"/>
    <mergeCell ref="J41:J42"/>
    <mergeCell ref="K41:K42"/>
    <mergeCell ref="J35:J36"/>
    <mergeCell ref="K35:K36"/>
    <mergeCell ref="I37:I38"/>
    <mergeCell ref="J37:J38"/>
    <mergeCell ref="K37:K38"/>
    <mergeCell ref="J47:J48"/>
    <mergeCell ref="K47:K48"/>
    <mergeCell ref="I43:I44"/>
    <mergeCell ref="I47:I48"/>
    <mergeCell ref="J49:J50"/>
    <mergeCell ref="K49:K50"/>
    <mergeCell ref="J43:J44"/>
    <mergeCell ref="K43:K44"/>
    <mergeCell ref="I45:I46"/>
    <mergeCell ref="J45:J46"/>
    <mergeCell ref="K45:K46"/>
    <mergeCell ref="I55:I56"/>
    <mergeCell ref="J55:J56"/>
    <mergeCell ref="K55:K56"/>
    <mergeCell ref="I51:I52"/>
    <mergeCell ref="J57:J58"/>
    <mergeCell ref="K57:K58"/>
    <mergeCell ref="J51:J52"/>
    <mergeCell ref="K51:K52"/>
    <mergeCell ref="I53:I54"/>
    <mergeCell ref="J53:J54"/>
    <mergeCell ref="K53:K54"/>
    <mergeCell ref="I63:I64"/>
    <mergeCell ref="J63:J64"/>
    <mergeCell ref="K63:K64"/>
    <mergeCell ref="J65:J66"/>
    <mergeCell ref="K65:K66"/>
    <mergeCell ref="I59:I60"/>
    <mergeCell ref="J59:J60"/>
    <mergeCell ref="K59:K60"/>
    <mergeCell ref="I61:I62"/>
    <mergeCell ref="J61:J62"/>
    <mergeCell ref="K61:K62"/>
    <mergeCell ref="I71:I72"/>
    <mergeCell ref="J71:J72"/>
    <mergeCell ref="K71:K72"/>
    <mergeCell ref="I73:I74"/>
    <mergeCell ref="J73:J74"/>
    <mergeCell ref="K73:K74"/>
    <mergeCell ref="I67:I68"/>
    <mergeCell ref="J67:J68"/>
    <mergeCell ref="K67:K68"/>
    <mergeCell ref="I69:I70"/>
    <mergeCell ref="J69:J70"/>
    <mergeCell ref="K69:K70"/>
    <mergeCell ref="I79:I80"/>
    <mergeCell ref="J79:J80"/>
    <mergeCell ref="K79:K80"/>
    <mergeCell ref="I81:I82"/>
    <mergeCell ref="J81:J82"/>
    <mergeCell ref="K81:K82"/>
    <mergeCell ref="I75:I76"/>
    <mergeCell ref="J75:J76"/>
    <mergeCell ref="K75:K76"/>
    <mergeCell ref="I77:I78"/>
    <mergeCell ref="J77:J78"/>
    <mergeCell ref="K77:K78"/>
    <mergeCell ref="I87:I88"/>
    <mergeCell ref="J87:J88"/>
    <mergeCell ref="K87:K88"/>
    <mergeCell ref="I89:I90"/>
    <mergeCell ref="J89:J90"/>
    <mergeCell ref="K89:K90"/>
    <mergeCell ref="I83:I84"/>
    <mergeCell ref="J83:J84"/>
    <mergeCell ref="K83:K84"/>
    <mergeCell ref="I85:I86"/>
    <mergeCell ref="J85:J86"/>
    <mergeCell ref="K85:K86"/>
    <mergeCell ref="I95:I96"/>
    <mergeCell ref="J95:J96"/>
    <mergeCell ref="K95:K96"/>
    <mergeCell ref="I97:I98"/>
    <mergeCell ref="J97:J98"/>
    <mergeCell ref="K97:K98"/>
    <mergeCell ref="I91:I92"/>
    <mergeCell ref="J91:J92"/>
    <mergeCell ref="K91:K92"/>
    <mergeCell ref="I93:I94"/>
    <mergeCell ref="J93:J94"/>
    <mergeCell ref="K93:K94"/>
    <mergeCell ref="I103:I104"/>
    <mergeCell ref="J103:J104"/>
    <mergeCell ref="K103:K104"/>
    <mergeCell ref="I105:I106"/>
    <mergeCell ref="J105:J106"/>
    <mergeCell ref="K105:K106"/>
    <mergeCell ref="I99:I100"/>
    <mergeCell ref="J99:J100"/>
    <mergeCell ref="K99:K100"/>
    <mergeCell ref="I101:I102"/>
    <mergeCell ref="J101:J102"/>
    <mergeCell ref="K101:K102"/>
    <mergeCell ref="I111:I112"/>
    <mergeCell ref="J111:J112"/>
    <mergeCell ref="K111:K112"/>
    <mergeCell ref="I113:I114"/>
    <mergeCell ref="J113:J114"/>
    <mergeCell ref="K113:K114"/>
    <mergeCell ref="I107:I108"/>
    <mergeCell ref="J107:J108"/>
    <mergeCell ref="K107:K108"/>
    <mergeCell ref="I109:I110"/>
    <mergeCell ref="J109:J110"/>
    <mergeCell ref="K109:K110"/>
    <mergeCell ref="I119:I120"/>
    <mergeCell ref="J119:J120"/>
    <mergeCell ref="K119:K120"/>
    <mergeCell ref="I121:I122"/>
    <mergeCell ref="J121:J122"/>
    <mergeCell ref="K121:K122"/>
    <mergeCell ref="I115:I116"/>
    <mergeCell ref="J115:J116"/>
    <mergeCell ref="K115:K116"/>
    <mergeCell ref="I117:I118"/>
    <mergeCell ref="J117:J118"/>
    <mergeCell ref="K117:K118"/>
    <mergeCell ref="I125:I126"/>
    <mergeCell ref="J125:J126"/>
    <mergeCell ref="K125:K126"/>
    <mergeCell ref="I127:I128"/>
    <mergeCell ref="J127:J128"/>
    <mergeCell ref="K127:K128"/>
    <mergeCell ref="I123:I124"/>
    <mergeCell ref="J123:J124"/>
    <mergeCell ref="K123:K124"/>
    <mergeCell ref="E127:E128"/>
    <mergeCell ref="A129:A130"/>
    <mergeCell ref="E129:E130"/>
    <mergeCell ref="F129:F130"/>
    <mergeCell ref="I129:I130"/>
    <mergeCell ref="J129:J130"/>
    <mergeCell ref="K129:K130"/>
    <mergeCell ref="A131:A132"/>
    <mergeCell ref="E131:E132"/>
    <mergeCell ref="F131:F132"/>
    <mergeCell ref="I131:I132"/>
    <mergeCell ref="J131:J132"/>
    <mergeCell ref="K131:K132"/>
    <mergeCell ref="F127:F128"/>
    <mergeCell ref="A127:A128"/>
    <mergeCell ref="C131:C132"/>
    <mergeCell ref="A133:A134"/>
    <mergeCell ref="E133:E134"/>
    <mergeCell ref="F133:F134"/>
    <mergeCell ref="I133:I134"/>
    <mergeCell ref="J133:J134"/>
    <mergeCell ref="K133:K134"/>
    <mergeCell ref="A135:A136"/>
    <mergeCell ref="E135:E136"/>
    <mergeCell ref="F135:F136"/>
    <mergeCell ref="I135:I136"/>
    <mergeCell ref="J135:J136"/>
    <mergeCell ref="K135:K136"/>
    <mergeCell ref="C133:C134"/>
    <mergeCell ref="C135:C136"/>
    <mergeCell ref="D143:E143"/>
    <mergeCell ref="G146:K146"/>
    <mergeCell ref="A141:A142"/>
    <mergeCell ref="E141:E142"/>
    <mergeCell ref="F141:F142"/>
    <mergeCell ref="I141:I142"/>
    <mergeCell ref="J141:J142"/>
    <mergeCell ref="K141:K142"/>
    <mergeCell ref="A137:A138"/>
    <mergeCell ref="E137:E138"/>
    <mergeCell ref="F137:F138"/>
    <mergeCell ref="I137:I138"/>
    <mergeCell ref="J137:J138"/>
    <mergeCell ref="K137:K138"/>
    <mergeCell ref="A139:A140"/>
    <mergeCell ref="E139:E140"/>
    <mergeCell ref="F139:F140"/>
    <mergeCell ref="I139:I140"/>
    <mergeCell ref="J139:J140"/>
    <mergeCell ref="K139:K140"/>
    <mergeCell ref="H141:H142"/>
    <mergeCell ref="C137:C138"/>
    <mergeCell ref="C139:C140"/>
    <mergeCell ref="C141:C142"/>
    <mergeCell ref="C7:C8"/>
    <mergeCell ref="C9:C10"/>
    <mergeCell ref="C11:C12"/>
    <mergeCell ref="G7:G8"/>
    <mergeCell ref="G9:G10"/>
    <mergeCell ref="G11:G12"/>
    <mergeCell ref="G13:G14"/>
    <mergeCell ref="G15:G16"/>
    <mergeCell ref="C13:C14"/>
    <mergeCell ref="C15:C16"/>
    <mergeCell ref="D7:D8"/>
    <mergeCell ref="D9:D10"/>
    <mergeCell ref="D11:D12"/>
    <mergeCell ref="D13:D14"/>
    <mergeCell ref="D15:D16"/>
    <mergeCell ref="F7:F8"/>
    <mergeCell ref="F13:F14"/>
    <mergeCell ref="F15:F16"/>
    <mergeCell ref="F9:F10"/>
    <mergeCell ref="F11:F12"/>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81:G82"/>
    <mergeCell ref="G83:G84"/>
    <mergeCell ref="G85:G86"/>
    <mergeCell ref="G87:G88"/>
    <mergeCell ref="G89:G90"/>
    <mergeCell ref="G91:G92"/>
    <mergeCell ref="G93:G94"/>
    <mergeCell ref="G63:G64"/>
    <mergeCell ref="G65:G66"/>
    <mergeCell ref="G67:G68"/>
    <mergeCell ref="G69:G70"/>
    <mergeCell ref="G71:G72"/>
    <mergeCell ref="G73:G74"/>
    <mergeCell ref="G75:G76"/>
    <mergeCell ref="G77:G78"/>
    <mergeCell ref="G79:G80"/>
    <mergeCell ref="G109:G110"/>
    <mergeCell ref="G111:G112"/>
    <mergeCell ref="G113:G114"/>
    <mergeCell ref="G115:G116"/>
    <mergeCell ref="G117:G118"/>
    <mergeCell ref="G119:G120"/>
    <mergeCell ref="G121:G122"/>
    <mergeCell ref="G123:G124"/>
    <mergeCell ref="G95:G96"/>
    <mergeCell ref="G97:G98"/>
    <mergeCell ref="G99:G100"/>
    <mergeCell ref="G101:G102"/>
    <mergeCell ref="G103:G104"/>
    <mergeCell ref="G105:G106"/>
    <mergeCell ref="G107:G108"/>
    <mergeCell ref="G125:G126"/>
    <mergeCell ref="G127:G128"/>
    <mergeCell ref="G129:G130"/>
    <mergeCell ref="G131:G132"/>
    <mergeCell ref="G133:G134"/>
    <mergeCell ref="G135:G136"/>
    <mergeCell ref="G137:G138"/>
    <mergeCell ref="G139:G140"/>
    <mergeCell ref="G141:G142"/>
    <mergeCell ref="H7:H8"/>
    <mergeCell ref="H9:H10"/>
    <mergeCell ref="H11:H12"/>
    <mergeCell ref="H13:H14"/>
    <mergeCell ref="H15:H16"/>
    <mergeCell ref="H17:H18"/>
    <mergeCell ref="H19:H20"/>
    <mergeCell ref="H21:H22"/>
    <mergeCell ref="H23:H24"/>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95:H96"/>
    <mergeCell ref="H97:H98"/>
    <mergeCell ref="H99:H100"/>
    <mergeCell ref="H101:H102"/>
    <mergeCell ref="H103:H104"/>
    <mergeCell ref="H105:H106"/>
    <mergeCell ref="H79:H80"/>
    <mergeCell ref="H81:H82"/>
    <mergeCell ref="H83:H84"/>
    <mergeCell ref="H85:H86"/>
    <mergeCell ref="H87:H88"/>
    <mergeCell ref="H89:H90"/>
    <mergeCell ref="H91:H92"/>
    <mergeCell ref="H93:H94"/>
    <mergeCell ref="H125:H126"/>
    <mergeCell ref="H127:H128"/>
    <mergeCell ref="H129:H130"/>
    <mergeCell ref="H131:H132"/>
    <mergeCell ref="H133:H134"/>
    <mergeCell ref="H135:H136"/>
    <mergeCell ref="H137:H138"/>
    <mergeCell ref="H139:H140"/>
    <mergeCell ref="H107:H108"/>
    <mergeCell ref="H109:H110"/>
    <mergeCell ref="H111:H112"/>
    <mergeCell ref="H113:H114"/>
    <mergeCell ref="H115:H116"/>
    <mergeCell ref="H117:H118"/>
    <mergeCell ref="H119:H120"/>
    <mergeCell ref="H121:H122"/>
    <mergeCell ref="H123:H124"/>
    <mergeCell ref="C27:C28"/>
    <mergeCell ref="C29:C30"/>
    <mergeCell ref="C31:C32"/>
    <mergeCell ref="C33:C34"/>
    <mergeCell ref="C51:C52"/>
    <mergeCell ref="C53:C54"/>
    <mergeCell ref="C55:C56"/>
    <mergeCell ref="C57:C58"/>
    <mergeCell ref="C59:C60"/>
    <mergeCell ref="C61:C62"/>
    <mergeCell ref="C63:C64"/>
    <mergeCell ref="C65:C66"/>
    <mergeCell ref="C67:C68"/>
    <mergeCell ref="C87:C88"/>
    <mergeCell ref="C89:C90"/>
    <mergeCell ref="C91:C92"/>
    <mergeCell ref="C93:C94"/>
    <mergeCell ref="C95:C96"/>
    <mergeCell ref="C69:C70"/>
    <mergeCell ref="C71:C72"/>
    <mergeCell ref="C73:C74"/>
    <mergeCell ref="C75:C76"/>
    <mergeCell ref="C77:C78"/>
    <mergeCell ref="C79:C80"/>
    <mergeCell ref="C81:C82"/>
    <mergeCell ref="C83:C84"/>
    <mergeCell ref="C85:C86"/>
    <mergeCell ref="C115:C116"/>
    <mergeCell ref="C117:C118"/>
    <mergeCell ref="C119:C120"/>
    <mergeCell ref="C121:C122"/>
    <mergeCell ref="C123:C124"/>
    <mergeCell ref="C125:C126"/>
    <mergeCell ref="C127:C128"/>
    <mergeCell ref="C129:C130"/>
    <mergeCell ref="C97:C98"/>
    <mergeCell ref="C99:C100"/>
    <mergeCell ref="C101:C102"/>
    <mergeCell ref="C103:C104"/>
    <mergeCell ref="C105:C106"/>
    <mergeCell ref="C107:C108"/>
    <mergeCell ref="C109:C110"/>
    <mergeCell ref="C111:C112"/>
    <mergeCell ref="C113:C114"/>
    <mergeCell ref="D19:D20"/>
    <mergeCell ref="D21:D22"/>
    <mergeCell ref="D23:D24"/>
    <mergeCell ref="D25:D26"/>
    <mergeCell ref="D27:D28"/>
    <mergeCell ref="D29:D30"/>
    <mergeCell ref="D31:D32"/>
    <mergeCell ref="D33:D34"/>
    <mergeCell ref="D45:D46"/>
    <mergeCell ref="D47:D48"/>
    <mergeCell ref="D49:D50"/>
    <mergeCell ref="D51:D52"/>
    <mergeCell ref="D53:D54"/>
    <mergeCell ref="D55:D56"/>
    <mergeCell ref="D57:D58"/>
    <mergeCell ref="D59:D60"/>
    <mergeCell ref="D61:D62"/>
    <mergeCell ref="D81:D82"/>
    <mergeCell ref="D83:D84"/>
    <mergeCell ref="D85:D86"/>
    <mergeCell ref="D87:D88"/>
    <mergeCell ref="D89:D90"/>
    <mergeCell ref="D91:D92"/>
    <mergeCell ref="D93:D94"/>
    <mergeCell ref="D63:D64"/>
    <mergeCell ref="D65:D66"/>
    <mergeCell ref="D67:D68"/>
    <mergeCell ref="D69:D70"/>
    <mergeCell ref="D71:D72"/>
    <mergeCell ref="D73:D74"/>
    <mergeCell ref="D75:D76"/>
    <mergeCell ref="D77:D78"/>
    <mergeCell ref="D79:D80"/>
    <mergeCell ref="D109:D110"/>
    <mergeCell ref="D111:D112"/>
    <mergeCell ref="D113:D114"/>
    <mergeCell ref="D115:D116"/>
    <mergeCell ref="D117:D118"/>
    <mergeCell ref="D119:D120"/>
    <mergeCell ref="D121:D122"/>
    <mergeCell ref="D123:D124"/>
    <mergeCell ref="D95:D96"/>
    <mergeCell ref="D97:D98"/>
    <mergeCell ref="D99:D100"/>
    <mergeCell ref="D101:D102"/>
    <mergeCell ref="D103:D104"/>
    <mergeCell ref="D105:D106"/>
    <mergeCell ref="D107:D108"/>
    <mergeCell ref="D125:D126"/>
    <mergeCell ref="D127:D128"/>
    <mergeCell ref="D129:D130"/>
    <mergeCell ref="D131:D132"/>
    <mergeCell ref="D133:D134"/>
    <mergeCell ref="D135:D136"/>
    <mergeCell ref="D137:D138"/>
    <mergeCell ref="D139:D140"/>
    <mergeCell ref="D141:D142"/>
  </mergeCells>
  <conditionalFormatting sqref="B143:C1048576 B1:C5 B6">
    <cfRule type="duplicateValues" dxfId="94" priority="30"/>
  </conditionalFormatting>
  <conditionalFormatting sqref="D143">
    <cfRule type="duplicateValues" dxfId="93" priority="16"/>
  </conditionalFormatting>
  <conditionalFormatting sqref="B125 B95 B7 B9 B11 B13 B15 B17 B19 B21 B23 B25 B27 B29 B31 B33 B35 B37 B39 B41 B43 B45 B47 B49 B51 B53 B55 B57 B59 B61 B63 B65 B67 B69 B71 B73 B75 B77 B79 B81 B83 B85 B87 B89 B91 B93 B97 B99 B101 B103 B105 B107 B109 B111 B113 B115 B117 B119 B121 B123 B127 B129 B131 B133 B135 B137 B139 B141">
    <cfRule type="duplicateValues" dxfId="92" priority="15"/>
  </conditionalFormatting>
  <conditionalFormatting sqref="B13">
    <cfRule type="duplicateValues" dxfId="91" priority="14"/>
  </conditionalFormatting>
  <conditionalFormatting sqref="B15">
    <cfRule type="duplicateValues" dxfId="90" priority="13"/>
  </conditionalFormatting>
  <conditionalFormatting sqref="B17">
    <cfRule type="duplicateValues" dxfId="89" priority="12"/>
  </conditionalFormatting>
  <conditionalFormatting sqref="B19">
    <cfRule type="duplicateValues" dxfId="88" priority="11"/>
  </conditionalFormatting>
  <conditionalFormatting sqref="B21">
    <cfRule type="duplicateValues" dxfId="87" priority="10"/>
  </conditionalFormatting>
  <conditionalFormatting sqref="B23">
    <cfRule type="duplicateValues" dxfId="86" priority="9"/>
  </conditionalFormatting>
  <conditionalFormatting sqref="B25">
    <cfRule type="duplicateValues" dxfId="85" priority="8"/>
  </conditionalFormatting>
  <conditionalFormatting sqref="B27">
    <cfRule type="duplicateValues" dxfId="84" priority="7"/>
  </conditionalFormatting>
  <conditionalFormatting sqref="B29">
    <cfRule type="duplicateValues" dxfId="83" priority="6"/>
  </conditionalFormatting>
  <conditionalFormatting sqref="B31">
    <cfRule type="duplicateValues" dxfId="82" priority="5"/>
  </conditionalFormatting>
  <conditionalFormatting sqref="B33">
    <cfRule type="duplicateValues" dxfId="81" priority="4"/>
  </conditionalFormatting>
  <conditionalFormatting sqref="B126 B96 B10 B12 B14 B16 B18 B20 B22 B24 B26 B28 B30 B32 B34 B36 B38 B40 B42 B44 B46 B48 B50 B52 B54 B56 B58 B60 B62 B64 B66 B68 B70 B72 B74 B76 B78 B80 B82 B84 B86 B88 B90 B92 B94 B98 B100 B102 B104 B106 B108 B110 B112 B114 B116 B118 B120 B122 B124 B128 B130 B132 B134 B136 B138 B140 B142">
    <cfRule type="duplicateValues" dxfId="80" priority="319"/>
  </conditionalFormatting>
  <conditionalFormatting sqref="W14">
    <cfRule type="duplicateValues" dxfId="79" priority="3"/>
  </conditionalFormatting>
  <conditionalFormatting sqref="AL14">
    <cfRule type="duplicateValues" dxfId="78" priority="2"/>
  </conditionalFormatting>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J56"/>
  <sheetViews>
    <sheetView topLeftCell="A41" workbookViewId="0">
      <selection activeCell="N34" sqref="N34"/>
    </sheetView>
  </sheetViews>
  <sheetFormatPr defaultColWidth="8.85546875" defaultRowHeight="12.75" x14ac:dyDescent="0.2"/>
  <cols>
    <col min="1" max="1" width="4.7109375" style="3" customWidth="1"/>
    <col min="2" max="2" width="35.7109375" style="11" customWidth="1"/>
    <col min="3" max="3" width="59.85546875" style="3" customWidth="1"/>
    <col min="4" max="4" width="9.7109375" style="11" customWidth="1"/>
    <col min="5" max="5" width="8.5703125" style="11" customWidth="1"/>
    <col min="6" max="6" width="13" style="3" customWidth="1"/>
    <col min="7" max="7" width="7.42578125" style="3" customWidth="1"/>
    <col min="8" max="10" width="13" style="3" customWidth="1"/>
    <col min="11" max="16384" width="8.85546875" style="3"/>
  </cols>
  <sheetData>
    <row r="1" spans="1:10" ht="124.5" hidden="1" customHeight="1" x14ac:dyDescent="0.2">
      <c r="A1" s="12"/>
      <c r="B1" s="91"/>
      <c r="C1" s="91"/>
      <c r="D1" s="91"/>
      <c r="E1" s="91"/>
      <c r="F1" s="91"/>
      <c r="G1" s="91"/>
      <c r="H1" s="91"/>
      <c r="I1" s="91"/>
      <c r="J1" s="91"/>
    </row>
    <row r="2" spans="1:10" ht="46.9" customHeight="1" x14ac:dyDescent="0.2">
      <c r="A2" s="97" t="s">
        <v>253</v>
      </c>
      <c r="B2" s="97"/>
      <c r="C2" s="97"/>
      <c r="D2" s="97"/>
      <c r="E2" s="97"/>
      <c r="F2" s="97"/>
      <c r="G2" s="97"/>
      <c r="H2" s="97"/>
      <c r="I2" s="97"/>
      <c r="J2" s="97"/>
    </row>
    <row r="3" spans="1:10" ht="14.45" customHeight="1" x14ac:dyDescent="0.2">
      <c r="A3" s="97" t="str">
        <f>A4</f>
        <v>część IV</v>
      </c>
      <c r="B3" s="97"/>
      <c r="C3" s="97"/>
      <c r="D3" s="97"/>
      <c r="E3" s="97"/>
      <c r="F3" s="97"/>
      <c r="G3" s="97"/>
      <c r="H3" s="97"/>
      <c r="I3" s="97"/>
      <c r="J3" s="97"/>
    </row>
    <row r="4" spans="1:10" x14ac:dyDescent="0.2">
      <c r="A4" s="14" t="s">
        <v>13</v>
      </c>
      <c r="B4" s="14"/>
      <c r="C4" s="13"/>
      <c r="D4" s="13"/>
      <c r="E4" s="13"/>
      <c r="F4" s="13"/>
      <c r="G4" s="13"/>
      <c r="H4" s="13"/>
      <c r="I4" s="13"/>
      <c r="J4" s="13"/>
    </row>
    <row r="5" spans="1:10" s="5" customFormat="1" ht="85.9" customHeight="1" x14ac:dyDescent="0.2">
      <c r="A5" s="4" t="s">
        <v>0</v>
      </c>
      <c r="B5" s="4" t="s">
        <v>886</v>
      </c>
      <c r="C5" s="4" t="s">
        <v>885</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12</v>
      </c>
      <c r="I6" s="1" t="s">
        <v>10</v>
      </c>
      <c r="J6" s="1" t="s">
        <v>9</v>
      </c>
    </row>
    <row r="7" spans="1:10" ht="15" customHeight="1" x14ac:dyDescent="0.2">
      <c r="A7" s="118">
        <v>1</v>
      </c>
      <c r="B7" s="76" t="s">
        <v>231</v>
      </c>
      <c r="C7" s="74" t="s">
        <v>892</v>
      </c>
      <c r="D7" s="116" t="s">
        <v>49</v>
      </c>
      <c r="E7" s="112">
        <v>1</v>
      </c>
      <c r="F7" s="120"/>
      <c r="G7" s="110"/>
      <c r="H7" s="72">
        <f>F7+F7*G7</f>
        <v>0</v>
      </c>
      <c r="I7" s="72">
        <f>E7*F7</f>
        <v>0</v>
      </c>
      <c r="J7" s="72">
        <f>H7*E7</f>
        <v>0</v>
      </c>
    </row>
    <row r="8" spans="1:10" ht="72" customHeight="1" x14ac:dyDescent="0.2">
      <c r="A8" s="119"/>
      <c r="B8" s="77"/>
      <c r="C8" s="75"/>
      <c r="D8" s="117"/>
      <c r="E8" s="113"/>
      <c r="F8" s="121"/>
      <c r="G8" s="111"/>
      <c r="H8" s="73"/>
      <c r="I8" s="73"/>
      <c r="J8" s="73"/>
    </row>
    <row r="9" spans="1:10" ht="12.75" customHeight="1" x14ac:dyDescent="0.2">
      <c r="A9" s="18">
        <v>2</v>
      </c>
      <c r="B9" s="76" t="s">
        <v>232</v>
      </c>
      <c r="C9" s="74" t="s">
        <v>893</v>
      </c>
      <c r="D9" s="116" t="s">
        <v>223</v>
      </c>
      <c r="E9" s="112">
        <v>1</v>
      </c>
      <c r="F9" s="48"/>
      <c r="G9" s="110"/>
      <c r="H9" s="72">
        <f t="shared" ref="H9" si="0">F9+F9*G9</f>
        <v>0</v>
      </c>
      <c r="I9" s="72">
        <f t="shared" ref="I9" si="1">E9*F9</f>
        <v>0</v>
      </c>
      <c r="J9" s="72">
        <f t="shared" ref="J9" si="2">H9*E9</f>
        <v>0</v>
      </c>
    </row>
    <row r="10" spans="1:10" ht="47.25" customHeight="1" x14ac:dyDescent="0.2">
      <c r="A10" s="19"/>
      <c r="B10" s="77"/>
      <c r="C10" s="75"/>
      <c r="D10" s="117"/>
      <c r="E10" s="113"/>
      <c r="F10" s="16"/>
      <c r="G10" s="111"/>
      <c r="H10" s="73"/>
      <c r="I10" s="73"/>
      <c r="J10" s="73"/>
    </row>
    <row r="11" spans="1:10" ht="12.75" customHeight="1" x14ac:dyDescent="0.2">
      <c r="A11" s="118">
        <v>3</v>
      </c>
      <c r="B11" s="76" t="s">
        <v>233</v>
      </c>
      <c r="C11" s="74" t="s">
        <v>887</v>
      </c>
      <c r="D11" s="116" t="s">
        <v>223</v>
      </c>
      <c r="E11" s="112">
        <v>1</v>
      </c>
      <c r="F11" s="48"/>
      <c r="G11" s="110"/>
      <c r="H11" s="72">
        <f t="shared" ref="H11" si="3">F11+F11*G11</f>
        <v>0</v>
      </c>
      <c r="I11" s="72">
        <f t="shared" ref="I11" si="4">E11*F11</f>
        <v>0</v>
      </c>
      <c r="J11" s="72">
        <f t="shared" ref="J11" si="5">H11*E11</f>
        <v>0</v>
      </c>
    </row>
    <row r="12" spans="1:10" ht="44.25" customHeight="1" x14ac:dyDescent="0.2">
      <c r="A12" s="119"/>
      <c r="B12" s="77"/>
      <c r="C12" s="75"/>
      <c r="D12" s="117"/>
      <c r="E12" s="113"/>
      <c r="F12" s="16"/>
      <c r="G12" s="111"/>
      <c r="H12" s="73"/>
      <c r="I12" s="73"/>
      <c r="J12" s="73"/>
    </row>
    <row r="13" spans="1:10" ht="12.75" customHeight="1" x14ac:dyDescent="0.2">
      <c r="A13" s="118">
        <v>4</v>
      </c>
      <c r="B13" s="76" t="s">
        <v>234</v>
      </c>
      <c r="C13" s="74" t="s">
        <v>888</v>
      </c>
      <c r="D13" s="116" t="s">
        <v>57</v>
      </c>
      <c r="E13" s="112">
        <v>1</v>
      </c>
      <c r="F13" s="48"/>
      <c r="G13" s="110"/>
      <c r="H13" s="72">
        <f t="shared" ref="H13" si="6">F13+F13*G13</f>
        <v>0</v>
      </c>
      <c r="I13" s="72">
        <f t="shared" ref="I13" si="7">E13*F13</f>
        <v>0</v>
      </c>
      <c r="J13" s="72">
        <f t="shared" ref="J13" si="8">H13*E13</f>
        <v>0</v>
      </c>
    </row>
    <row r="14" spans="1:10" ht="97.5" customHeight="1" x14ac:dyDescent="0.2">
      <c r="A14" s="119"/>
      <c r="B14" s="77"/>
      <c r="C14" s="75"/>
      <c r="D14" s="117"/>
      <c r="E14" s="113"/>
      <c r="F14" s="16"/>
      <c r="G14" s="111"/>
      <c r="H14" s="73"/>
      <c r="I14" s="73"/>
      <c r="J14" s="73"/>
    </row>
    <row r="15" spans="1:10" ht="12.75" customHeight="1" x14ac:dyDescent="0.2">
      <c r="A15" s="118">
        <v>5</v>
      </c>
      <c r="B15" s="86" t="s">
        <v>986</v>
      </c>
      <c r="C15" s="74" t="s">
        <v>891</v>
      </c>
      <c r="D15" s="116" t="s">
        <v>46</v>
      </c>
      <c r="E15" s="112">
        <v>1</v>
      </c>
      <c r="F15" s="48"/>
      <c r="G15" s="110"/>
      <c r="H15" s="72">
        <f t="shared" ref="H15" si="9">F15+F15*G15</f>
        <v>0</v>
      </c>
      <c r="I15" s="72">
        <f t="shared" ref="I15" si="10">E15*F15</f>
        <v>0</v>
      </c>
      <c r="J15" s="72">
        <f t="shared" ref="J15" si="11">H15*E15</f>
        <v>0</v>
      </c>
    </row>
    <row r="16" spans="1:10" ht="66.75" customHeight="1" x14ac:dyDescent="0.2">
      <c r="A16" s="119"/>
      <c r="B16" s="87"/>
      <c r="C16" s="75"/>
      <c r="D16" s="117"/>
      <c r="E16" s="113"/>
      <c r="F16" s="16"/>
      <c r="G16" s="111"/>
      <c r="H16" s="73"/>
      <c r="I16" s="73"/>
      <c r="J16" s="73"/>
    </row>
    <row r="17" spans="1:10" ht="12.75" customHeight="1" x14ac:dyDescent="0.2">
      <c r="A17" s="118">
        <v>6</v>
      </c>
      <c r="B17" s="76" t="s">
        <v>235</v>
      </c>
      <c r="C17" s="74" t="s">
        <v>890</v>
      </c>
      <c r="D17" s="116" t="s">
        <v>224</v>
      </c>
      <c r="E17" s="112">
        <v>1</v>
      </c>
      <c r="F17" s="48"/>
      <c r="G17" s="110"/>
      <c r="H17" s="72">
        <f t="shared" ref="H17" si="12">F17+F17*G17</f>
        <v>0</v>
      </c>
      <c r="I17" s="72">
        <f t="shared" ref="I17" si="13">E17*F17</f>
        <v>0</v>
      </c>
      <c r="J17" s="72">
        <f t="shared" ref="J17" si="14">H17*E17</f>
        <v>0</v>
      </c>
    </row>
    <row r="18" spans="1:10" ht="82.5" customHeight="1" x14ac:dyDescent="0.2">
      <c r="A18" s="119"/>
      <c r="B18" s="77"/>
      <c r="C18" s="75"/>
      <c r="D18" s="117"/>
      <c r="E18" s="113"/>
      <c r="F18" s="16"/>
      <c r="G18" s="111"/>
      <c r="H18" s="73"/>
      <c r="I18" s="73"/>
      <c r="J18" s="73"/>
    </row>
    <row r="19" spans="1:10" ht="12.75" customHeight="1" x14ac:dyDescent="0.2">
      <c r="A19" s="118">
        <v>7</v>
      </c>
      <c r="B19" s="76" t="s">
        <v>236</v>
      </c>
      <c r="C19" s="74" t="s">
        <v>889</v>
      </c>
      <c r="D19" s="116" t="s">
        <v>49</v>
      </c>
      <c r="E19" s="112">
        <v>5</v>
      </c>
      <c r="F19" s="48"/>
      <c r="G19" s="110"/>
      <c r="H19" s="72">
        <f t="shared" ref="H19" si="15">F19+F19*G19</f>
        <v>0</v>
      </c>
      <c r="I19" s="72">
        <f t="shared" ref="I19" si="16">E19*F19</f>
        <v>0</v>
      </c>
      <c r="J19" s="72">
        <f t="shared" ref="J19" si="17">H19*E19</f>
        <v>0</v>
      </c>
    </row>
    <row r="20" spans="1:10" ht="63.75" customHeight="1" x14ac:dyDescent="0.2">
      <c r="A20" s="119"/>
      <c r="B20" s="77"/>
      <c r="C20" s="75"/>
      <c r="D20" s="117"/>
      <c r="E20" s="113"/>
      <c r="F20" s="16"/>
      <c r="G20" s="111"/>
      <c r="H20" s="73"/>
      <c r="I20" s="73"/>
      <c r="J20" s="73"/>
    </row>
    <row r="21" spans="1:10" ht="12.75" customHeight="1" x14ac:dyDescent="0.2">
      <c r="A21" s="118">
        <v>8</v>
      </c>
      <c r="B21" s="76" t="s">
        <v>237</v>
      </c>
      <c r="C21" s="74" t="s">
        <v>894</v>
      </c>
      <c r="D21" s="116" t="s">
        <v>41</v>
      </c>
      <c r="E21" s="112">
        <v>5</v>
      </c>
      <c r="F21" s="48"/>
      <c r="G21" s="110"/>
      <c r="H21" s="72">
        <f t="shared" ref="H21" si="18">F21+F21*G21</f>
        <v>0</v>
      </c>
      <c r="I21" s="72">
        <f t="shared" ref="I21" si="19">E21*F21</f>
        <v>0</v>
      </c>
      <c r="J21" s="72">
        <f t="shared" ref="J21" si="20">H21*E21</f>
        <v>0</v>
      </c>
    </row>
    <row r="22" spans="1:10" ht="49.5" customHeight="1" x14ac:dyDescent="0.2">
      <c r="A22" s="119"/>
      <c r="B22" s="77"/>
      <c r="C22" s="71"/>
      <c r="D22" s="117"/>
      <c r="E22" s="113"/>
      <c r="F22" s="16"/>
      <c r="G22" s="111"/>
      <c r="H22" s="73"/>
      <c r="I22" s="73"/>
      <c r="J22" s="73"/>
    </row>
    <row r="23" spans="1:10" ht="13.5" customHeight="1" x14ac:dyDescent="0.2">
      <c r="A23" s="118">
        <v>9</v>
      </c>
      <c r="B23" s="76" t="s">
        <v>238</v>
      </c>
      <c r="C23" s="74" t="s">
        <v>895</v>
      </c>
      <c r="D23" s="116" t="s">
        <v>39</v>
      </c>
      <c r="E23" s="112">
        <v>5</v>
      </c>
      <c r="F23" s="48"/>
      <c r="G23" s="110"/>
      <c r="H23" s="72">
        <f t="shared" ref="H23" si="21">F23+F23*G23</f>
        <v>0</v>
      </c>
      <c r="I23" s="72">
        <f t="shared" ref="I23" si="22">E23*F23</f>
        <v>0</v>
      </c>
      <c r="J23" s="72">
        <f t="shared" ref="J23" si="23">H23*E23</f>
        <v>0</v>
      </c>
    </row>
    <row r="24" spans="1:10" ht="43.5" customHeight="1" x14ac:dyDescent="0.2">
      <c r="A24" s="119"/>
      <c r="B24" s="77"/>
      <c r="C24" s="71"/>
      <c r="D24" s="117"/>
      <c r="E24" s="113"/>
      <c r="F24" s="16"/>
      <c r="G24" s="111"/>
      <c r="H24" s="73"/>
      <c r="I24" s="73"/>
      <c r="J24" s="73"/>
    </row>
    <row r="25" spans="1:10" ht="13.5" customHeight="1" x14ac:dyDescent="0.2">
      <c r="A25" s="118">
        <v>10</v>
      </c>
      <c r="B25" s="76" t="s">
        <v>239</v>
      </c>
      <c r="C25" s="74" t="s">
        <v>897</v>
      </c>
      <c r="D25" s="116" t="s">
        <v>22</v>
      </c>
      <c r="E25" s="112">
        <v>1</v>
      </c>
      <c r="F25" s="48"/>
      <c r="G25" s="110"/>
      <c r="H25" s="72">
        <f t="shared" ref="H25" si="24">F25+F25*G25</f>
        <v>0</v>
      </c>
      <c r="I25" s="72">
        <f t="shared" ref="I25" si="25">E25*F25</f>
        <v>0</v>
      </c>
      <c r="J25" s="72">
        <f t="shared" ref="J25" si="26">H25*E25</f>
        <v>0</v>
      </c>
    </row>
    <row r="26" spans="1:10" ht="56.25" customHeight="1" x14ac:dyDescent="0.2">
      <c r="A26" s="119"/>
      <c r="B26" s="77"/>
      <c r="C26" s="75"/>
      <c r="D26" s="117"/>
      <c r="E26" s="113"/>
      <c r="F26" s="16"/>
      <c r="G26" s="111"/>
      <c r="H26" s="73"/>
      <c r="I26" s="73"/>
      <c r="J26" s="73"/>
    </row>
    <row r="27" spans="1:10" ht="13.5" customHeight="1" x14ac:dyDescent="0.2">
      <c r="A27" s="118">
        <v>11</v>
      </c>
      <c r="B27" s="76" t="s">
        <v>240</v>
      </c>
      <c r="C27" s="74" t="s">
        <v>896</v>
      </c>
      <c r="D27" s="116" t="s">
        <v>225</v>
      </c>
      <c r="E27" s="112">
        <v>1</v>
      </c>
      <c r="F27" s="48"/>
      <c r="G27" s="110"/>
      <c r="H27" s="72">
        <f t="shared" ref="H27" si="27">F27+F27*G27</f>
        <v>0</v>
      </c>
      <c r="I27" s="72">
        <f t="shared" ref="I27" si="28">E27*F27</f>
        <v>0</v>
      </c>
      <c r="J27" s="72">
        <f t="shared" ref="J27" si="29">H27*E27</f>
        <v>0</v>
      </c>
    </row>
    <row r="28" spans="1:10" ht="91.5" customHeight="1" x14ac:dyDescent="0.2">
      <c r="A28" s="119"/>
      <c r="B28" s="77"/>
      <c r="C28" s="75"/>
      <c r="D28" s="117"/>
      <c r="E28" s="113"/>
      <c r="F28" s="16"/>
      <c r="G28" s="111"/>
      <c r="H28" s="73"/>
      <c r="I28" s="73"/>
      <c r="J28" s="73"/>
    </row>
    <row r="29" spans="1:10" ht="13.5" customHeight="1" x14ac:dyDescent="0.2">
      <c r="A29" s="118">
        <v>12</v>
      </c>
      <c r="B29" s="76" t="s">
        <v>241</v>
      </c>
      <c r="C29" s="74" t="s">
        <v>896</v>
      </c>
      <c r="D29" s="116" t="s">
        <v>225</v>
      </c>
      <c r="E29" s="114">
        <v>1</v>
      </c>
      <c r="F29" s="48"/>
      <c r="G29" s="110"/>
      <c r="H29" s="72">
        <f t="shared" ref="H29" si="30">F29+F29*G29</f>
        <v>0</v>
      </c>
      <c r="I29" s="72">
        <f t="shared" ref="I29" si="31">E29*F29</f>
        <v>0</v>
      </c>
      <c r="J29" s="72">
        <f t="shared" ref="J29" si="32">H29*E29</f>
        <v>0</v>
      </c>
    </row>
    <row r="30" spans="1:10" ht="76.5" customHeight="1" x14ac:dyDescent="0.2">
      <c r="A30" s="119"/>
      <c r="B30" s="77"/>
      <c r="C30" s="75"/>
      <c r="D30" s="117"/>
      <c r="E30" s="115"/>
      <c r="F30" s="16"/>
      <c r="G30" s="111"/>
      <c r="H30" s="73"/>
      <c r="I30" s="73"/>
      <c r="J30" s="73"/>
    </row>
    <row r="31" spans="1:10" ht="13.5" customHeight="1" x14ac:dyDescent="0.2">
      <c r="A31" s="118">
        <v>13</v>
      </c>
      <c r="B31" s="76" t="s">
        <v>242</v>
      </c>
      <c r="C31" s="74" t="s">
        <v>898</v>
      </c>
      <c r="D31" s="116" t="s">
        <v>226</v>
      </c>
      <c r="E31" s="114">
        <v>1</v>
      </c>
      <c r="F31" s="48"/>
      <c r="G31" s="110"/>
      <c r="H31" s="72">
        <f t="shared" ref="H31" si="33">F31+F31*G31</f>
        <v>0</v>
      </c>
      <c r="I31" s="72">
        <f t="shared" ref="I31" si="34">E31*F31</f>
        <v>0</v>
      </c>
      <c r="J31" s="72">
        <f t="shared" ref="J31" si="35">H31*E31</f>
        <v>0</v>
      </c>
    </row>
    <row r="32" spans="1:10" ht="78" customHeight="1" x14ac:dyDescent="0.2">
      <c r="A32" s="119"/>
      <c r="B32" s="77"/>
      <c r="C32" s="75"/>
      <c r="D32" s="117"/>
      <c r="E32" s="115"/>
      <c r="F32" s="16"/>
      <c r="G32" s="111"/>
      <c r="H32" s="73"/>
      <c r="I32" s="73"/>
      <c r="J32" s="73"/>
    </row>
    <row r="33" spans="1:10" ht="13.5" customHeight="1" x14ac:dyDescent="0.2">
      <c r="A33" s="118">
        <v>14</v>
      </c>
      <c r="B33" s="76" t="s">
        <v>243</v>
      </c>
      <c r="C33" s="74" t="s">
        <v>899</v>
      </c>
      <c r="D33" s="116" t="s">
        <v>227</v>
      </c>
      <c r="E33" s="114">
        <v>1</v>
      </c>
      <c r="F33" s="48"/>
      <c r="G33" s="110"/>
      <c r="H33" s="72">
        <f t="shared" ref="H33" si="36">F33+F33*G33</f>
        <v>0</v>
      </c>
      <c r="I33" s="72">
        <f t="shared" ref="I33" si="37">E33*F33</f>
        <v>0</v>
      </c>
      <c r="J33" s="72">
        <f t="shared" ref="J33" si="38">H33*E33</f>
        <v>0</v>
      </c>
    </row>
    <row r="34" spans="1:10" ht="69" customHeight="1" x14ac:dyDescent="0.2">
      <c r="A34" s="119"/>
      <c r="B34" s="77"/>
      <c r="C34" s="75"/>
      <c r="D34" s="117"/>
      <c r="E34" s="115"/>
      <c r="F34" s="16"/>
      <c r="G34" s="111"/>
      <c r="H34" s="73"/>
      <c r="I34" s="73"/>
      <c r="J34" s="73"/>
    </row>
    <row r="35" spans="1:10" ht="13.5" customHeight="1" x14ac:dyDescent="0.2">
      <c r="A35" s="118">
        <v>15</v>
      </c>
      <c r="B35" s="76" t="s">
        <v>244</v>
      </c>
      <c r="C35" s="74" t="s">
        <v>900</v>
      </c>
      <c r="D35" s="116" t="s">
        <v>225</v>
      </c>
      <c r="E35" s="114">
        <v>1</v>
      </c>
      <c r="F35" s="48"/>
      <c r="G35" s="110"/>
      <c r="H35" s="72">
        <f t="shared" ref="H35" si="39">F35+F35*G35</f>
        <v>0</v>
      </c>
      <c r="I35" s="72">
        <f t="shared" ref="I35" si="40">E35*F35</f>
        <v>0</v>
      </c>
      <c r="J35" s="72">
        <f t="shared" ref="J35" si="41">H35*E35</f>
        <v>0</v>
      </c>
    </row>
    <row r="36" spans="1:10" ht="39.75" customHeight="1" x14ac:dyDescent="0.2">
      <c r="A36" s="119"/>
      <c r="B36" s="77"/>
      <c r="C36" s="75"/>
      <c r="D36" s="117"/>
      <c r="E36" s="115"/>
      <c r="F36" s="16"/>
      <c r="G36" s="111"/>
      <c r="H36" s="73"/>
      <c r="I36" s="73"/>
      <c r="J36" s="73"/>
    </row>
    <row r="37" spans="1:10" ht="13.5" customHeight="1" x14ac:dyDescent="0.2">
      <c r="A37" s="118">
        <v>16</v>
      </c>
      <c r="B37" s="76" t="s">
        <v>245</v>
      </c>
      <c r="C37" s="74" t="s">
        <v>901</v>
      </c>
      <c r="D37" s="116" t="s">
        <v>985</v>
      </c>
      <c r="E37" s="114">
        <v>1</v>
      </c>
      <c r="F37" s="48"/>
      <c r="G37" s="110"/>
      <c r="H37" s="72">
        <f t="shared" ref="H37" si="42">F37+F37*G37</f>
        <v>0</v>
      </c>
      <c r="I37" s="72">
        <f t="shared" ref="I37" si="43">E37*F37</f>
        <v>0</v>
      </c>
      <c r="J37" s="72">
        <f t="shared" ref="J37" si="44">H37*E37</f>
        <v>0</v>
      </c>
    </row>
    <row r="38" spans="1:10" ht="36" customHeight="1" x14ac:dyDescent="0.2">
      <c r="A38" s="119"/>
      <c r="B38" s="77"/>
      <c r="C38" s="75"/>
      <c r="D38" s="117"/>
      <c r="E38" s="115"/>
      <c r="F38" s="16"/>
      <c r="G38" s="111"/>
      <c r="H38" s="73"/>
      <c r="I38" s="73"/>
      <c r="J38" s="73"/>
    </row>
    <row r="39" spans="1:10" ht="13.5" customHeight="1" x14ac:dyDescent="0.2">
      <c r="A39" s="118">
        <v>17</v>
      </c>
      <c r="B39" s="76" t="s">
        <v>246</v>
      </c>
      <c r="C39" s="74" t="s">
        <v>902</v>
      </c>
      <c r="D39" s="116" t="s">
        <v>228</v>
      </c>
      <c r="E39" s="114">
        <v>1</v>
      </c>
      <c r="F39" s="48"/>
      <c r="G39" s="110"/>
      <c r="H39" s="72">
        <f t="shared" ref="H39" si="45">F39+F39*G39</f>
        <v>0</v>
      </c>
      <c r="I39" s="72">
        <f t="shared" ref="I39" si="46">E39*F39</f>
        <v>0</v>
      </c>
      <c r="J39" s="72">
        <f t="shared" ref="J39" si="47">H39*E39</f>
        <v>0</v>
      </c>
    </row>
    <row r="40" spans="1:10" ht="47.25" customHeight="1" x14ac:dyDescent="0.2">
      <c r="A40" s="119"/>
      <c r="B40" s="77"/>
      <c r="C40" s="75"/>
      <c r="D40" s="117"/>
      <c r="E40" s="115"/>
      <c r="F40" s="16"/>
      <c r="G40" s="111"/>
      <c r="H40" s="73"/>
      <c r="I40" s="73"/>
      <c r="J40" s="73"/>
    </row>
    <row r="41" spans="1:10" ht="13.5" customHeight="1" x14ac:dyDescent="0.2">
      <c r="A41" s="118">
        <v>18</v>
      </c>
      <c r="B41" s="76" t="s">
        <v>247</v>
      </c>
      <c r="C41" s="74" t="s">
        <v>903</v>
      </c>
      <c r="D41" s="116" t="s">
        <v>54</v>
      </c>
      <c r="E41" s="64">
        <v>1</v>
      </c>
      <c r="F41" s="48"/>
      <c r="G41" s="110"/>
      <c r="H41" s="72">
        <f t="shared" ref="H41" si="48">F41+F41*G41</f>
        <v>0</v>
      </c>
      <c r="I41" s="72">
        <f t="shared" ref="I41" si="49">E41*F41</f>
        <v>0</v>
      </c>
      <c r="J41" s="72">
        <f t="shared" ref="J41" si="50">H41*E41</f>
        <v>0</v>
      </c>
    </row>
    <row r="42" spans="1:10" ht="75.75" customHeight="1" x14ac:dyDescent="0.2">
      <c r="A42" s="119"/>
      <c r="B42" s="77"/>
      <c r="C42" s="75"/>
      <c r="D42" s="117"/>
      <c r="E42" s="65"/>
      <c r="F42" s="16"/>
      <c r="G42" s="111"/>
      <c r="H42" s="73"/>
      <c r="I42" s="73"/>
      <c r="J42" s="73"/>
    </row>
    <row r="43" spans="1:10" ht="13.5" customHeight="1" x14ac:dyDescent="0.2">
      <c r="A43" s="118">
        <v>19</v>
      </c>
      <c r="B43" s="76" t="s">
        <v>248</v>
      </c>
      <c r="C43" s="74" t="s">
        <v>904</v>
      </c>
      <c r="D43" s="116" t="s">
        <v>229</v>
      </c>
      <c r="E43" s="64">
        <v>1</v>
      </c>
      <c r="F43" s="48"/>
      <c r="G43" s="110"/>
      <c r="H43" s="72">
        <f t="shared" ref="H43" si="51">F43+F43*G43</f>
        <v>0</v>
      </c>
      <c r="I43" s="72">
        <f t="shared" ref="I43" si="52">E43*F43</f>
        <v>0</v>
      </c>
      <c r="J43" s="72">
        <f t="shared" ref="J43" si="53">H43*E43</f>
        <v>0</v>
      </c>
    </row>
    <row r="44" spans="1:10" ht="82.5" customHeight="1" x14ac:dyDescent="0.2">
      <c r="A44" s="119"/>
      <c r="B44" s="77"/>
      <c r="C44" s="75"/>
      <c r="D44" s="117"/>
      <c r="E44" s="65"/>
      <c r="F44" s="16"/>
      <c r="G44" s="111"/>
      <c r="H44" s="73"/>
      <c r="I44" s="73"/>
      <c r="J44" s="73"/>
    </row>
    <row r="45" spans="1:10" ht="13.5" customHeight="1" x14ac:dyDescent="0.2">
      <c r="A45" s="118">
        <v>20</v>
      </c>
      <c r="B45" s="76" t="s">
        <v>249</v>
      </c>
      <c r="C45" s="74" t="s">
        <v>905</v>
      </c>
      <c r="D45" s="116" t="s">
        <v>225</v>
      </c>
      <c r="E45" s="64">
        <v>1</v>
      </c>
      <c r="F45" s="48"/>
      <c r="G45" s="110"/>
      <c r="H45" s="72">
        <f t="shared" ref="H45" si="54">F45+F45*G45</f>
        <v>0</v>
      </c>
      <c r="I45" s="72">
        <f t="shared" ref="I45" si="55">E45*F45</f>
        <v>0</v>
      </c>
      <c r="J45" s="72">
        <f t="shared" ref="J45" si="56">H45*E45</f>
        <v>0</v>
      </c>
    </row>
    <row r="46" spans="1:10" ht="31.5" customHeight="1" x14ac:dyDescent="0.2">
      <c r="A46" s="119"/>
      <c r="B46" s="77"/>
      <c r="C46" s="71"/>
      <c r="D46" s="117"/>
      <c r="E46" s="65"/>
      <c r="F46" s="16"/>
      <c r="G46" s="111"/>
      <c r="H46" s="73"/>
      <c r="I46" s="73"/>
      <c r="J46" s="73"/>
    </row>
    <row r="47" spans="1:10" ht="13.5" customHeight="1" x14ac:dyDescent="0.2">
      <c r="A47" s="118">
        <v>22</v>
      </c>
      <c r="B47" s="86" t="s">
        <v>250</v>
      </c>
      <c r="C47" s="74" t="s">
        <v>906</v>
      </c>
      <c r="D47" s="116" t="s">
        <v>49</v>
      </c>
      <c r="E47" s="64">
        <v>1</v>
      </c>
      <c r="F47" s="48"/>
      <c r="G47" s="110"/>
      <c r="H47" s="72">
        <f t="shared" ref="H47" si="57">F47+F47*G47</f>
        <v>0</v>
      </c>
      <c r="I47" s="72">
        <f t="shared" ref="I47" si="58">E47*F47</f>
        <v>0</v>
      </c>
      <c r="J47" s="72">
        <f t="shared" ref="J47" si="59">H47*E47</f>
        <v>0</v>
      </c>
    </row>
    <row r="48" spans="1:10" ht="48.75" customHeight="1" x14ac:dyDescent="0.2">
      <c r="A48" s="119"/>
      <c r="B48" s="87"/>
      <c r="C48" s="75"/>
      <c r="D48" s="117"/>
      <c r="E48" s="65"/>
      <c r="F48" s="16"/>
      <c r="G48" s="111"/>
      <c r="H48" s="73"/>
      <c r="I48" s="73"/>
      <c r="J48" s="73"/>
    </row>
    <row r="49" spans="1:10" ht="13.5" customHeight="1" x14ac:dyDescent="0.2">
      <c r="A49" s="118">
        <v>23</v>
      </c>
      <c r="B49" s="76" t="s">
        <v>251</v>
      </c>
      <c r="C49" s="74" t="s">
        <v>907</v>
      </c>
      <c r="D49" s="116" t="s">
        <v>49</v>
      </c>
      <c r="E49" s="64">
        <v>1</v>
      </c>
      <c r="F49" s="48"/>
      <c r="G49" s="110"/>
      <c r="H49" s="72">
        <f t="shared" ref="H49" si="60">F49+F49*G49</f>
        <v>0</v>
      </c>
      <c r="I49" s="72">
        <f t="shared" ref="I49" si="61">E49*F49</f>
        <v>0</v>
      </c>
      <c r="J49" s="72">
        <f t="shared" ref="J49" si="62">H49*E49</f>
        <v>0</v>
      </c>
    </row>
    <row r="50" spans="1:10" ht="56.25" customHeight="1" x14ac:dyDescent="0.2">
      <c r="A50" s="119"/>
      <c r="B50" s="77"/>
      <c r="C50" s="75"/>
      <c r="D50" s="117"/>
      <c r="E50" s="65"/>
      <c r="F50" s="16"/>
      <c r="G50" s="111"/>
      <c r="H50" s="73"/>
      <c r="I50" s="73"/>
      <c r="J50" s="73"/>
    </row>
    <row r="51" spans="1:10" ht="13.5" customHeight="1" x14ac:dyDescent="0.2">
      <c r="A51" s="118">
        <v>24</v>
      </c>
      <c r="B51" s="76" t="s">
        <v>252</v>
      </c>
      <c r="C51" s="74" t="s">
        <v>908</v>
      </c>
      <c r="D51" s="116" t="s">
        <v>230</v>
      </c>
      <c r="E51" s="64">
        <v>1</v>
      </c>
      <c r="F51" s="48"/>
      <c r="G51" s="110"/>
      <c r="H51" s="72">
        <f t="shared" ref="H51" si="63">F51+F51*G51</f>
        <v>0</v>
      </c>
      <c r="I51" s="72">
        <f t="shared" ref="I51" si="64">E51*F51</f>
        <v>0</v>
      </c>
      <c r="J51" s="72">
        <f t="shared" ref="J51" si="65">H51*E51</f>
        <v>0</v>
      </c>
    </row>
    <row r="52" spans="1:10" ht="30" customHeight="1" x14ac:dyDescent="0.2">
      <c r="A52" s="119"/>
      <c r="B52" s="77"/>
      <c r="C52" s="75"/>
      <c r="D52" s="117"/>
      <c r="E52" s="65"/>
      <c r="F52" s="16"/>
      <c r="G52" s="111"/>
      <c r="H52" s="73"/>
      <c r="I52" s="73"/>
      <c r="J52" s="73"/>
    </row>
    <row r="53" spans="1:10" ht="39" customHeight="1" thickBot="1" x14ac:dyDescent="0.25">
      <c r="C53" s="78"/>
      <c r="D53" s="78"/>
      <c r="E53" s="8"/>
      <c r="F53" s="2" t="str">
        <f>"suma kontrolna: "
&amp;SUM(F7:F42)</f>
        <v>suma kontrolna: 0</v>
      </c>
      <c r="G53" s="2" t="str">
        <f>"suma kontrolna: "
&amp;SUM(G7:G42)</f>
        <v>suma kontrolna: 0</v>
      </c>
      <c r="H53" s="2" t="str">
        <f>"suma kontrolna: "
&amp;SUM(H7:H42)</f>
        <v>suma kontrolna: 0</v>
      </c>
      <c r="I53" s="9" t="str">
        <f>"Całkowita wartość netto: "&amp;SUM(I7:I42)&amp;" zł"</f>
        <v>Całkowita wartość netto: 0 zł</v>
      </c>
      <c r="J53" s="9" t="str">
        <f>"Całkowita wartość brutto: "&amp;SUM(J7:J42)&amp;" zł"</f>
        <v>Całkowita wartość brutto: 0 zł</v>
      </c>
    </row>
    <row r="54" spans="1:10" x14ac:dyDescent="0.2">
      <c r="C54" s="10"/>
    </row>
    <row r="56" spans="1:10" ht="41.45" customHeight="1" x14ac:dyDescent="0.2">
      <c r="F56" s="79" t="s">
        <v>5</v>
      </c>
      <c r="G56" s="79"/>
      <c r="H56" s="79"/>
      <c r="I56" s="79"/>
      <c r="J56" s="79"/>
    </row>
  </sheetData>
  <sortState ref="A7:E78">
    <sortCondition ref="A7"/>
  </sortState>
  <mergeCells count="206">
    <mergeCell ref="C7:C8"/>
    <mergeCell ref="C9:C10"/>
    <mergeCell ref="C11:C12"/>
    <mergeCell ref="C13:C14"/>
    <mergeCell ref="C15:C16"/>
    <mergeCell ref="C17:C18"/>
    <mergeCell ref="H35:H36"/>
    <mergeCell ref="C31:C32"/>
    <mergeCell ref="C33:C34"/>
    <mergeCell ref="C35:C36"/>
    <mergeCell ref="D25:D26"/>
    <mergeCell ref="D27:D28"/>
    <mergeCell ref="F7:F8"/>
    <mergeCell ref="A7:A8"/>
    <mergeCell ref="A31:A32"/>
    <mergeCell ref="A33:A34"/>
    <mergeCell ref="A35:A36"/>
    <mergeCell ref="D29:D30"/>
    <mergeCell ref="D31:D32"/>
    <mergeCell ref="D33:D34"/>
    <mergeCell ref="D35:D36"/>
    <mergeCell ref="B31:B32"/>
    <mergeCell ref="B33:B34"/>
    <mergeCell ref="B35:B36"/>
    <mergeCell ref="D23:D24"/>
    <mergeCell ref="E7:E8"/>
    <mergeCell ref="E9:E10"/>
    <mergeCell ref="E11:E12"/>
    <mergeCell ref="E13:E14"/>
    <mergeCell ref="E15:E16"/>
    <mergeCell ref="A23:A24"/>
    <mergeCell ref="A25:A26"/>
    <mergeCell ref="A27:A28"/>
    <mergeCell ref="A29:A30"/>
    <mergeCell ref="B25:B26"/>
    <mergeCell ref="B27:B28"/>
    <mergeCell ref="B29:B30"/>
    <mergeCell ref="H25:H26"/>
    <mergeCell ref="H27:H28"/>
    <mergeCell ref="H29:H30"/>
    <mergeCell ref="F56:J56"/>
    <mergeCell ref="C53:D53"/>
    <mergeCell ref="B1:J1"/>
    <mergeCell ref="A2:J2"/>
    <mergeCell ref="A3:J3"/>
    <mergeCell ref="A11:A12"/>
    <mergeCell ref="A13:A14"/>
    <mergeCell ref="A15:A16"/>
    <mergeCell ref="A17:A18"/>
    <mergeCell ref="A19:A20"/>
    <mergeCell ref="A21:A22"/>
    <mergeCell ref="D7:D8"/>
    <mergeCell ref="D9:D10"/>
    <mergeCell ref="D11:D12"/>
    <mergeCell ref="D13:D14"/>
    <mergeCell ref="D15:D16"/>
    <mergeCell ref="D17:D18"/>
    <mergeCell ref="D19:D20"/>
    <mergeCell ref="D21:D22"/>
    <mergeCell ref="H7:H8"/>
    <mergeCell ref="H9:H10"/>
    <mergeCell ref="H11:H12"/>
    <mergeCell ref="H13:H14"/>
    <mergeCell ref="H15:H16"/>
    <mergeCell ref="D49:D50"/>
    <mergeCell ref="D51:D52"/>
    <mergeCell ref="A49:A50"/>
    <mergeCell ref="A47:A48"/>
    <mergeCell ref="A37:A38"/>
    <mergeCell ref="A39:A40"/>
    <mergeCell ref="A41:A42"/>
    <mergeCell ref="A43:A44"/>
    <mergeCell ref="A45:A46"/>
    <mergeCell ref="A51:A52"/>
    <mergeCell ref="D37:D38"/>
    <mergeCell ref="D39:D40"/>
    <mergeCell ref="D41:D42"/>
    <mergeCell ref="D43:D44"/>
    <mergeCell ref="D45:D46"/>
    <mergeCell ref="C43:C44"/>
    <mergeCell ref="C37:C38"/>
    <mergeCell ref="C39:C40"/>
    <mergeCell ref="C41:C42"/>
    <mergeCell ref="C45:C46"/>
    <mergeCell ref="C47:C48"/>
    <mergeCell ref="C49:C50"/>
    <mergeCell ref="H17:H18"/>
    <mergeCell ref="H19:H20"/>
    <mergeCell ref="E25:E26"/>
    <mergeCell ref="E27:E28"/>
    <mergeCell ref="E29:E30"/>
    <mergeCell ref="E31:E32"/>
    <mergeCell ref="E33:E34"/>
    <mergeCell ref="E35:E36"/>
    <mergeCell ref="E37:E38"/>
    <mergeCell ref="G25:G26"/>
    <mergeCell ref="G27:G28"/>
    <mergeCell ref="G29:G30"/>
    <mergeCell ref="G31:G32"/>
    <mergeCell ref="G33:G34"/>
    <mergeCell ref="G35:G36"/>
    <mergeCell ref="G37:G38"/>
    <mergeCell ref="E17:E18"/>
    <mergeCell ref="E19:E20"/>
    <mergeCell ref="E21:E22"/>
    <mergeCell ref="E23:E24"/>
    <mergeCell ref="H21:H22"/>
    <mergeCell ref="H23:H24"/>
    <mergeCell ref="H31:H32"/>
    <mergeCell ref="H33:H34"/>
    <mergeCell ref="H43:H44"/>
    <mergeCell ref="H45:H46"/>
    <mergeCell ref="H47:H48"/>
    <mergeCell ref="H49:H50"/>
    <mergeCell ref="H51:H52"/>
    <mergeCell ref="H37:H38"/>
    <mergeCell ref="H39:H40"/>
    <mergeCell ref="H41:H42"/>
    <mergeCell ref="I51:I52"/>
    <mergeCell ref="I37:I38"/>
    <mergeCell ref="I39:I40"/>
    <mergeCell ref="I41:I42"/>
    <mergeCell ref="I43:I44"/>
    <mergeCell ref="I45:I4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J43:J44"/>
    <mergeCell ref="J45:J46"/>
    <mergeCell ref="J47:J48"/>
    <mergeCell ref="J49:J50"/>
    <mergeCell ref="I35:I36"/>
    <mergeCell ref="I47:I48"/>
    <mergeCell ref="I49:I50"/>
    <mergeCell ref="J51:J52"/>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G7:G8"/>
    <mergeCell ref="G9:G10"/>
    <mergeCell ref="G11:G12"/>
    <mergeCell ref="G13:G14"/>
    <mergeCell ref="G15:G16"/>
    <mergeCell ref="G17:G18"/>
    <mergeCell ref="G19:G20"/>
    <mergeCell ref="G21:G22"/>
    <mergeCell ref="G23:G24"/>
    <mergeCell ref="C19:C20"/>
    <mergeCell ref="C21:C22"/>
    <mergeCell ref="C23:C24"/>
    <mergeCell ref="C51:C52"/>
    <mergeCell ref="G45:G46"/>
    <mergeCell ref="G47:G48"/>
    <mergeCell ref="G49:G50"/>
    <mergeCell ref="G51:G52"/>
    <mergeCell ref="B45:B46"/>
    <mergeCell ref="B47:B48"/>
    <mergeCell ref="B49:B50"/>
    <mergeCell ref="B51:B52"/>
    <mergeCell ref="B37:B38"/>
    <mergeCell ref="B39:B40"/>
    <mergeCell ref="B41:B42"/>
    <mergeCell ref="B43:B44"/>
    <mergeCell ref="G39:G40"/>
    <mergeCell ref="G41:G42"/>
    <mergeCell ref="G43:G44"/>
    <mergeCell ref="C25:C26"/>
    <mergeCell ref="C27:C28"/>
    <mergeCell ref="C29:C30"/>
    <mergeCell ref="E39:E40"/>
    <mergeCell ref="D47:D48"/>
    <mergeCell ref="B7:B8"/>
    <mergeCell ref="B9:B10"/>
    <mergeCell ref="B11:B12"/>
    <mergeCell ref="B13:B14"/>
    <mergeCell ref="B15:B16"/>
    <mergeCell ref="B17:B18"/>
    <mergeCell ref="B19:B20"/>
    <mergeCell ref="B21:B22"/>
    <mergeCell ref="B23:B24"/>
  </mergeCells>
  <conditionalFormatting sqref="A11">
    <cfRule type="duplicateValues" dxfId="77" priority="11"/>
  </conditionalFormatting>
  <conditionalFormatting sqref="A11">
    <cfRule type="duplicateValues" dxfId="76" priority="12"/>
  </conditionalFormatting>
  <conditionalFormatting sqref="C53">
    <cfRule type="duplicateValues" dxfId="75" priority="9"/>
  </conditionalFormatting>
  <conditionalFormatting sqref="A47 A7 A9 A13 A15 A17 A19 A21 A23 A25 A27 A29 A31 A33 A35 A37 A39 A41 A43 A45 A49 A51">
    <cfRule type="duplicateValues" dxfId="74" priority="326"/>
  </conditionalFormatting>
  <conditionalFormatting sqref="B53:B1048576 B1:B6">
    <cfRule type="duplicateValues" dxfId="73" priority="368"/>
  </conditionalFormatting>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J118"/>
  <sheetViews>
    <sheetView topLeftCell="A97" workbookViewId="0">
      <selection activeCell="P112" sqref="P112"/>
    </sheetView>
  </sheetViews>
  <sheetFormatPr defaultColWidth="8.85546875" defaultRowHeight="12.75" x14ac:dyDescent="0.2"/>
  <cols>
    <col min="1" max="1" width="4.7109375" style="3" customWidth="1"/>
    <col min="2" max="2" width="29.28515625" style="11" customWidth="1"/>
    <col min="3" max="3" width="53.42578125" style="3" customWidth="1"/>
    <col min="4" max="4" width="15.140625" style="11" customWidth="1"/>
    <col min="5" max="5" width="8.5703125" style="11" customWidth="1"/>
    <col min="6" max="6" width="13" style="3" customWidth="1"/>
    <col min="7" max="7" width="7.42578125" style="3" customWidth="1"/>
    <col min="8" max="10" width="13" style="3" customWidth="1"/>
    <col min="11" max="16384" width="8.85546875" style="3"/>
  </cols>
  <sheetData>
    <row r="1" spans="1:10" ht="124.5" customHeight="1" x14ac:dyDescent="0.2">
      <c r="A1" s="12" t="s">
        <v>11</v>
      </c>
      <c r="B1" s="91"/>
      <c r="C1" s="91"/>
      <c r="D1" s="91"/>
      <c r="E1" s="91"/>
      <c r="F1" s="91"/>
      <c r="G1" s="91"/>
      <c r="H1" s="91"/>
      <c r="I1" s="91"/>
      <c r="J1" s="91"/>
    </row>
    <row r="2" spans="1:10" ht="46.9" customHeight="1" x14ac:dyDescent="0.2">
      <c r="A2" s="97" t="s">
        <v>253</v>
      </c>
      <c r="B2" s="97"/>
      <c r="C2" s="97"/>
      <c r="D2" s="97"/>
      <c r="E2" s="97"/>
      <c r="F2" s="97"/>
      <c r="G2" s="97"/>
      <c r="H2" s="97"/>
      <c r="I2" s="97"/>
      <c r="J2" s="97"/>
    </row>
    <row r="3" spans="1:10" ht="14.45" customHeight="1" x14ac:dyDescent="0.2">
      <c r="A3" s="97" t="str">
        <f>A4</f>
        <v>część V</v>
      </c>
      <c r="B3" s="97"/>
      <c r="C3" s="97"/>
      <c r="D3" s="97"/>
      <c r="E3" s="97"/>
      <c r="F3" s="97"/>
      <c r="G3" s="97"/>
      <c r="H3" s="97"/>
      <c r="I3" s="97"/>
      <c r="J3" s="97"/>
    </row>
    <row r="4" spans="1:10" x14ac:dyDescent="0.2">
      <c r="A4" s="14" t="s">
        <v>14</v>
      </c>
      <c r="B4" s="14"/>
      <c r="C4" s="13"/>
      <c r="D4" s="66"/>
      <c r="E4" s="66"/>
      <c r="F4" s="13"/>
      <c r="G4" s="13"/>
      <c r="H4" s="13"/>
      <c r="I4" s="13"/>
      <c r="J4" s="13"/>
    </row>
    <row r="5" spans="1:10" s="5" customFormat="1" ht="129.6" customHeight="1" x14ac:dyDescent="0.2">
      <c r="A5" s="4" t="s">
        <v>0</v>
      </c>
      <c r="B5" s="4" t="s">
        <v>661</v>
      </c>
      <c r="C5" s="4" t="s">
        <v>460</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12</v>
      </c>
      <c r="I6" s="1" t="s">
        <v>10</v>
      </c>
      <c r="J6" s="1" t="s">
        <v>9</v>
      </c>
    </row>
    <row r="7" spans="1:10" ht="15" customHeight="1" x14ac:dyDescent="0.2">
      <c r="A7" s="108">
        <v>1</v>
      </c>
      <c r="B7" s="122" t="s">
        <v>262</v>
      </c>
      <c r="C7" s="124" t="s">
        <v>949</v>
      </c>
      <c r="D7" s="84" t="s">
        <v>32</v>
      </c>
      <c r="E7" s="84">
        <v>1</v>
      </c>
      <c r="F7" s="126"/>
      <c r="G7" s="52"/>
      <c r="H7" s="72">
        <f t="shared" ref="H7" si="0">F7+F7*G7</f>
        <v>0</v>
      </c>
      <c r="I7" s="72">
        <f>E7*F7</f>
        <v>0</v>
      </c>
      <c r="J7" s="72">
        <f>H7*E7</f>
        <v>0</v>
      </c>
    </row>
    <row r="8" spans="1:10" ht="54" customHeight="1" x14ac:dyDescent="0.2">
      <c r="A8" s="109"/>
      <c r="B8" s="123"/>
      <c r="C8" s="125"/>
      <c r="D8" s="85"/>
      <c r="E8" s="85"/>
      <c r="F8" s="127"/>
      <c r="G8" s="53"/>
      <c r="H8" s="73"/>
      <c r="I8" s="73"/>
      <c r="J8" s="73"/>
    </row>
    <row r="9" spans="1:10" ht="15" customHeight="1" x14ac:dyDescent="0.2">
      <c r="A9" s="108">
        <v>2</v>
      </c>
      <c r="B9" s="122" t="s">
        <v>263</v>
      </c>
      <c r="C9" s="124" t="s">
        <v>951</v>
      </c>
      <c r="D9" s="84" t="s">
        <v>32</v>
      </c>
      <c r="E9" s="84">
        <v>1</v>
      </c>
      <c r="F9" s="126"/>
      <c r="G9" s="52"/>
      <c r="H9" s="72">
        <f t="shared" ref="H9" si="1">F9+F9*G9</f>
        <v>0</v>
      </c>
      <c r="I9" s="72">
        <f t="shared" ref="I9" si="2">E9*F9</f>
        <v>0</v>
      </c>
      <c r="J9" s="72">
        <f t="shared" ref="J9" si="3">H9*E9</f>
        <v>0</v>
      </c>
    </row>
    <row r="10" spans="1:10" ht="48.75" customHeight="1" x14ac:dyDescent="0.2">
      <c r="A10" s="109"/>
      <c r="B10" s="123"/>
      <c r="C10" s="125"/>
      <c r="D10" s="85"/>
      <c r="E10" s="85"/>
      <c r="F10" s="127"/>
      <c r="G10" s="53"/>
      <c r="H10" s="73"/>
      <c r="I10" s="73"/>
      <c r="J10" s="73"/>
    </row>
    <row r="11" spans="1:10" ht="15" customHeight="1" x14ac:dyDescent="0.2">
      <c r="A11" s="108">
        <v>3</v>
      </c>
      <c r="B11" s="122" t="s">
        <v>264</v>
      </c>
      <c r="C11" s="124" t="s">
        <v>950</v>
      </c>
      <c r="D11" s="84" t="s">
        <v>36</v>
      </c>
      <c r="E11" s="84">
        <v>1</v>
      </c>
      <c r="F11" s="126"/>
      <c r="G11" s="52"/>
      <c r="H11" s="72">
        <f t="shared" ref="H11" si="4">F11+F11*G11</f>
        <v>0</v>
      </c>
      <c r="I11" s="72">
        <f t="shared" ref="I11" si="5">E11*F11</f>
        <v>0</v>
      </c>
      <c r="J11" s="72">
        <f t="shared" ref="J11" si="6">H11*E11</f>
        <v>0</v>
      </c>
    </row>
    <row r="12" spans="1:10" ht="44.25" customHeight="1" x14ac:dyDescent="0.2">
      <c r="A12" s="109"/>
      <c r="B12" s="123"/>
      <c r="C12" s="125"/>
      <c r="D12" s="85"/>
      <c r="E12" s="85"/>
      <c r="F12" s="127"/>
      <c r="G12" s="53"/>
      <c r="H12" s="73"/>
      <c r="I12" s="73"/>
      <c r="J12" s="73"/>
    </row>
    <row r="13" spans="1:10" ht="15" customHeight="1" x14ac:dyDescent="0.2">
      <c r="A13" s="108">
        <v>4</v>
      </c>
      <c r="B13" s="122" t="s">
        <v>265</v>
      </c>
      <c r="C13" s="124" t="s">
        <v>952</v>
      </c>
      <c r="D13" s="84" t="s">
        <v>32</v>
      </c>
      <c r="E13" s="84">
        <v>1</v>
      </c>
      <c r="F13" s="126"/>
      <c r="G13" s="52"/>
      <c r="H13" s="72">
        <f t="shared" ref="H13" si="7">F13+F13*G13</f>
        <v>0</v>
      </c>
      <c r="I13" s="72">
        <f t="shared" ref="I13" si="8">E13*F13</f>
        <v>0</v>
      </c>
      <c r="J13" s="72">
        <f t="shared" ref="J13" si="9">H13*E13</f>
        <v>0</v>
      </c>
    </row>
    <row r="14" spans="1:10" ht="53.25" customHeight="1" x14ac:dyDescent="0.2">
      <c r="A14" s="109"/>
      <c r="B14" s="123"/>
      <c r="C14" s="125"/>
      <c r="D14" s="85"/>
      <c r="E14" s="85"/>
      <c r="F14" s="127"/>
      <c r="G14" s="53"/>
      <c r="H14" s="73"/>
      <c r="I14" s="73"/>
      <c r="J14" s="73"/>
    </row>
    <row r="15" spans="1:10" ht="15" customHeight="1" x14ac:dyDescent="0.2">
      <c r="A15" s="108">
        <v>5</v>
      </c>
      <c r="B15" s="122" t="s">
        <v>266</v>
      </c>
      <c r="C15" s="124" t="s">
        <v>953</v>
      </c>
      <c r="D15" s="84" t="s">
        <v>30</v>
      </c>
      <c r="E15" s="84">
        <v>1</v>
      </c>
      <c r="F15" s="126"/>
      <c r="G15" s="52"/>
      <c r="H15" s="72">
        <f t="shared" ref="H15" si="10">F15+F15*G15</f>
        <v>0</v>
      </c>
      <c r="I15" s="72">
        <f t="shared" ref="I15" si="11">E15*F15</f>
        <v>0</v>
      </c>
      <c r="J15" s="72">
        <f t="shared" ref="J15" si="12">H15*E15</f>
        <v>0</v>
      </c>
    </row>
    <row r="16" spans="1:10" ht="54" customHeight="1" x14ac:dyDescent="0.2">
      <c r="A16" s="109"/>
      <c r="B16" s="123"/>
      <c r="C16" s="125"/>
      <c r="D16" s="85"/>
      <c r="E16" s="85"/>
      <c r="F16" s="127"/>
      <c r="G16" s="53"/>
      <c r="H16" s="73"/>
      <c r="I16" s="73"/>
      <c r="J16" s="73"/>
    </row>
    <row r="17" spans="1:10" ht="15" customHeight="1" x14ac:dyDescent="0.2">
      <c r="A17" s="108">
        <v>6</v>
      </c>
      <c r="B17" s="122" t="s">
        <v>267</v>
      </c>
      <c r="C17" s="124" t="s">
        <v>959</v>
      </c>
      <c r="D17" s="84" t="s">
        <v>29</v>
      </c>
      <c r="E17" s="84">
        <v>1</v>
      </c>
      <c r="F17" s="126"/>
      <c r="G17" s="52"/>
      <c r="H17" s="72">
        <f t="shared" ref="H17" si="13">F17+F17*G17</f>
        <v>0</v>
      </c>
      <c r="I17" s="72">
        <f t="shared" ref="I17" si="14">E17*F17</f>
        <v>0</v>
      </c>
      <c r="J17" s="72">
        <f t="shared" ref="J17" si="15">H17*E17</f>
        <v>0</v>
      </c>
    </row>
    <row r="18" spans="1:10" ht="45" customHeight="1" x14ac:dyDescent="0.2">
      <c r="A18" s="109"/>
      <c r="B18" s="123"/>
      <c r="C18" s="125"/>
      <c r="D18" s="85"/>
      <c r="E18" s="85"/>
      <c r="F18" s="127"/>
      <c r="G18" s="53"/>
      <c r="H18" s="73"/>
      <c r="I18" s="73"/>
      <c r="J18" s="73"/>
    </row>
    <row r="19" spans="1:10" ht="15" customHeight="1" x14ac:dyDescent="0.2">
      <c r="A19" s="108">
        <v>7</v>
      </c>
      <c r="B19" s="122" t="s">
        <v>268</v>
      </c>
      <c r="C19" s="124" t="s">
        <v>954</v>
      </c>
      <c r="D19" s="84" t="s">
        <v>257</v>
      </c>
      <c r="E19" s="84">
        <v>1</v>
      </c>
      <c r="F19" s="126"/>
      <c r="G19" s="52"/>
      <c r="H19" s="72">
        <f t="shared" ref="H19" si="16">F19+F19*G19</f>
        <v>0</v>
      </c>
      <c r="I19" s="72">
        <f t="shared" ref="I19" si="17">E19*F19</f>
        <v>0</v>
      </c>
      <c r="J19" s="72">
        <f t="shared" ref="J19" si="18">H19*E19</f>
        <v>0</v>
      </c>
    </row>
    <row r="20" spans="1:10" ht="59.25" customHeight="1" x14ac:dyDescent="0.2">
      <c r="A20" s="109"/>
      <c r="B20" s="123"/>
      <c r="C20" s="125"/>
      <c r="D20" s="85"/>
      <c r="E20" s="85"/>
      <c r="F20" s="127"/>
      <c r="G20" s="53"/>
      <c r="H20" s="73"/>
      <c r="I20" s="73"/>
      <c r="J20" s="73"/>
    </row>
    <row r="21" spans="1:10" ht="12.75" customHeight="1" x14ac:dyDescent="0.2">
      <c r="A21" s="108">
        <v>8</v>
      </c>
      <c r="B21" s="122" t="s">
        <v>268</v>
      </c>
      <c r="C21" s="124" t="s">
        <v>955</v>
      </c>
      <c r="D21" s="84" t="s">
        <v>258</v>
      </c>
      <c r="E21" s="84">
        <v>1</v>
      </c>
      <c r="F21" s="126"/>
      <c r="G21" s="52"/>
      <c r="H21" s="72">
        <f t="shared" ref="H21" si="19">F21+F21*G21</f>
        <v>0</v>
      </c>
      <c r="I21" s="72">
        <f t="shared" ref="I21" si="20">E21*F21</f>
        <v>0</v>
      </c>
      <c r="J21" s="72">
        <f t="shared" ref="J21" si="21">H21*E21</f>
        <v>0</v>
      </c>
    </row>
    <row r="22" spans="1:10" ht="63" customHeight="1" x14ac:dyDescent="0.2">
      <c r="A22" s="109"/>
      <c r="B22" s="123"/>
      <c r="C22" s="125"/>
      <c r="D22" s="85"/>
      <c r="E22" s="85"/>
      <c r="F22" s="127"/>
      <c r="G22" s="53"/>
      <c r="H22" s="73"/>
      <c r="I22" s="73"/>
      <c r="J22" s="73"/>
    </row>
    <row r="23" spans="1:10" ht="12.75" customHeight="1" x14ac:dyDescent="0.2">
      <c r="A23" s="108">
        <v>9</v>
      </c>
      <c r="B23" s="122" t="s">
        <v>269</v>
      </c>
      <c r="C23" s="124" t="s">
        <v>956</v>
      </c>
      <c r="D23" s="84" t="s">
        <v>29</v>
      </c>
      <c r="E23" s="84">
        <v>1</v>
      </c>
      <c r="F23" s="126"/>
      <c r="G23" s="52"/>
      <c r="H23" s="72">
        <f t="shared" ref="H23" si="22">F23+F23*G23</f>
        <v>0</v>
      </c>
      <c r="I23" s="72">
        <f t="shared" ref="I23" si="23">E23*F23</f>
        <v>0</v>
      </c>
      <c r="J23" s="72">
        <f t="shared" ref="J23" si="24">H23*E23</f>
        <v>0</v>
      </c>
    </row>
    <row r="24" spans="1:10" ht="54.75" customHeight="1" x14ac:dyDescent="0.2">
      <c r="A24" s="109"/>
      <c r="B24" s="123"/>
      <c r="C24" s="125"/>
      <c r="D24" s="85"/>
      <c r="E24" s="85"/>
      <c r="F24" s="127"/>
      <c r="G24" s="53"/>
      <c r="H24" s="73"/>
      <c r="I24" s="73"/>
      <c r="J24" s="73"/>
    </row>
    <row r="25" spans="1:10" ht="12.75" customHeight="1" x14ac:dyDescent="0.2">
      <c r="A25" s="108">
        <v>10</v>
      </c>
      <c r="B25" s="122" t="s">
        <v>270</v>
      </c>
      <c r="C25" s="124" t="s">
        <v>957</v>
      </c>
      <c r="D25" s="84" t="s">
        <v>32</v>
      </c>
      <c r="E25" s="84">
        <v>1</v>
      </c>
      <c r="F25" s="126"/>
      <c r="G25" s="52"/>
      <c r="H25" s="72">
        <f t="shared" ref="H25" si="25">F25+F25*G25</f>
        <v>0</v>
      </c>
      <c r="I25" s="72">
        <f t="shared" ref="I25" si="26">E25*F25</f>
        <v>0</v>
      </c>
      <c r="J25" s="72">
        <f t="shared" ref="J25" si="27">H25*E25</f>
        <v>0</v>
      </c>
    </row>
    <row r="26" spans="1:10" ht="42" customHeight="1" x14ac:dyDescent="0.2">
      <c r="A26" s="109"/>
      <c r="B26" s="123"/>
      <c r="C26" s="125"/>
      <c r="D26" s="85"/>
      <c r="E26" s="85"/>
      <c r="F26" s="127"/>
      <c r="G26" s="53"/>
      <c r="H26" s="73"/>
      <c r="I26" s="73"/>
      <c r="J26" s="73"/>
    </row>
    <row r="27" spans="1:10" ht="12.75" customHeight="1" x14ac:dyDescent="0.2">
      <c r="A27" s="108">
        <v>11</v>
      </c>
      <c r="B27" s="122" t="s">
        <v>271</v>
      </c>
      <c r="C27" s="124" t="s">
        <v>958</v>
      </c>
      <c r="D27" s="84" t="s">
        <v>29</v>
      </c>
      <c r="E27" s="84">
        <v>1</v>
      </c>
      <c r="F27" s="126"/>
      <c r="G27" s="52"/>
      <c r="H27" s="72">
        <f t="shared" ref="H27" si="28">F27+F27*G27</f>
        <v>0</v>
      </c>
      <c r="I27" s="72">
        <f t="shared" ref="I27" si="29">E27*F27</f>
        <v>0</v>
      </c>
      <c r="J27" s="72">
        <f t="shared" ref="J27" si="30">H27*E27</f>
        <v>0</v>
      </c>
    </row>
    <row r="28" spans="1:10" ht="55.5" customHeight="1" x14ac:dyDescent="0.2">
      <c r="A28" s="109"/>
      <c r="B28" s="123"/>
      <c r="C28" s="125"/>
      <c r="D28" s="85"/>
      <c r="E28" s="85"/>
      <c r="F28" s="127"/>
      <c r="G28" s="53"/>
      <c r="H28" s="73"/>
      <c r="I28" s="73"/>
      <c r="J28" s="73"/>
    </row>
    <row r="29" spans="1:10" ht="12.75" customHeight="1" x14ac:dyDescent="0.2">
      <c r="A29" s="108">
        <v>12</v>
      </c>
      <c r="B29" s="122" t="s">
        <v>272</v>
      </c>
      <c r="C29" s="124" t="s">
        <v>961</v>
      </c>
      <c r="D29" s="84" t="s">
        <v>29</v>
      </c>
      <c r="E29" s="84">
        <v>1</v>
      </c>
      <c r="F29" s="126"/>
      <c r="G29" s="52"/>
      <c r="H29" s="72">
        <f t="shared" ref="H29" si="31">F29+F29*G29</f>
        <v>0</v>
      </c>
      <c r="I29" s="72">
        <f t="shared" ref="I29" si="32">E29*F29</f>
        <v>0</v>
      </c>
      <c r="J29" s="72">
        <f t="shared" ref="J29" si="33">H29*E29</f>
        <v>0</v>
      </c>
    </row>
    <row r="30" spans="1:10" ht="48" customHeight="1" x14ac:dyDescent="0.2">
      <c r="A30" s="109"/>
      <c r="B30" s="123"/>
      <c r="C30" s="125"/>
      <c r="D30" s="85"/>
      <c r="E30" s="85"/>
      <c r="F30" s="127"/>
      <c r="G30" s="53"/>
      <c r="H30" s="73"/>
      <c r="I30" s="73"/>
      <c r="J30" s="73"/>
    </row>
    <row r="31" spans="1:10" ht="12.75" customHeight="1" x14ac:dyDescent="0.2">
      <c r="A31" s="108">
        <v>13</v>
      </c>
      <c r="B31" s="122" t="s">
        <v>273</v>
      </c>
      <c r="C31" s="124" t="s">
        <v>960</v>
      </c>
      <c r="D31" s="84" t="s">
        <v>32</v>
      </c>
      <c r="E31" s="84">
        <v>1</v>
      </c>
      <c r="F31" s="126"/>
      <c r="G31" s="52"/>
      <c r="H31" s="72">
        <f t="shared" ref="H31" si="34">F31+F31*G31</f>
        <v>0</v>
      </c>
      <c r="I31" s="72">
        <f t="shared" ref="I31" si="35">E31*F31</f>
        <v>0</v>
      </c>
      <c r="J31" s="72">
        <f t="shared" ref="J31" si="36">H31*E31</f>
        <v>0</v>
      </c>
    </row>
    <row r="32" spans="1:10" ht="54.75" customHeight="1" x14ac:dyDescent="0.2">
      <c r="A32" s="109"/>
      <c r="B32" s="123"/>
      <c r="C32" s="125"/>
      <c r="D32" s="85"/>
      <c r="E32" s="85"/>
      <c r="F32" s="127"/>
      <c r="G32" s="53"/>
      <c r="H32" s="73"/>
      <c r="I32" s="73"/>
      <c r="J32" s="73"/>
    </row>
    <row r="33" spans="1:10" ht="12.75" customHeight="1" x14ac:dyDescent="0.2">
      <c r="A33" s="108">
        <v>14</v>
      </c>
      <c r="B33" s="122" t="s">
        <v>274</v>
      </c>
      <c r="C33" s="124" t="s">
        <v>962</v>
      </c>
      <c r="D33" s="84" t="s">
        <v>58</v>
      </c>
      <c r="E33" s="84">
        <v>1</v>
      </c>
      <c r="F33" s="126"/>
      <c r="G33" s="52"/>
      <c r="H33" s="72">
        <f t="shared" ref="H33" si="37">F33+F33*G33</f>
        <v>0</v>
      </c>
      <c r="I33" s="72">
        <f t="shared" ref="I33" si="38">E33*F33</f>
        <v>0</v>
      </c>
      <c r="J33" s="72">
        <f t="shared" ref="J33" si="39">H33*E33</f>
        <v>0</v>
      </c>
    </row>
    <row r="34" spans="1:10" ht="30" customHeight="1" x14ac:dyDescent="0.2">
      <c r="A34" s="109"/>
      <c r="B34" s="123"/>
      <c r="C34" s="125"/>
      <c r="D34" s="85"/>
      <c r="E34" s="85"/>
      <c r="F34" s="127"/>
      <c r="G34" s="53"/>
      <c r="H34" s="73"/>
      <c r="I34" s="73"/>
      <c r="J34" s="73"/>
    </row>
    <row r="35" spans="1:10" ht="12.75" customHeight="1" x14ac:dyDescent="0.2">
      <c r="A35" s="108">
        <v>15</v>
      </c>
      <c r="B35" s="122" t="s">
        <v>264</v>
      </c>
      <c r="C35" s="124" t="s">
        <v>963</v>
      </c>
      <c r="D35" s="84" t="s">
        <v>30</v>
      </c>
      <c r="E35" s="84">
        <v>1</v>
      </c>
      <c r="F35" s="126"/>
      <c r="G35" s="52"/>
      <c r="H35" s="72">
        <f t="shared" ref="H35" si="40">F35+F35*G35</f>
        <v>0</v>
      </c>
      <c r="I35" s="72">
        <f t="shared" ref="I35" si="41">E35*F35</f>
        <v>0</v>
      </c>
      <c r="J35" s="72">
        <f t="shared" ref="J35" si="42">H35*E35</f>
        <v>0</v>
      </c>
    </row>
    <row r="36" spans="1:10" ht="51.75" customHeight="1" x14ac:dyDescent="0.2">
      <c r="A36" s="109"/>
      <c r="B36" s="123"/>
      <c r="C36" s="125"/>
      <c r="D36" s="85"/>
      <c r="E36" s="85"/>
      <c r="F36" s="127"/>
      <c r="G36" s="53"/>
      <c r="H36" s="73"/>
      <c r="I36" s="73"/>
      <c r="J36" s="73"/>
    </row>
    <row r="37" spans="1:10" ht="12.75" customHeight="1" x14ac:dyDescent="0.2">
      <c r="A37" s="108">
        <v>16</v>
      </c>
      <c r="B37" s="122" t="s">
        <v>275</v>
      </c>
      <c r="C37" s="124" t="s">
        <v>964</v>
      </c>
      <c r="D37" s="84" t="s">
        <v>32</v>
      </c>
      <c r="E37" s="84">
        <v>1</v>
      </c>
      <c r="F37" s="126"/>
      <c r="G37" s="52"/>
      <c r="H37" s="72">
        <f t="shared" ref="H37" si="43">F37+F37*G37</f>
        <v>0</v>
      </c>
      <c r="I37" s="72">
        <f t="shared" ref="I37" si="44">E37*F37</f>
        <v>0</v>
      </c>
      <c r="J37" s="72">
        <f t="shared" ref="J37" si="45">H37*E37</f>
        <v>0</v>
      </c>
    </row>
    <row r="38" spans="1:10" ht="59.25" customHeight="1" x14ac:dyDescent="0.2">
      <c r="A38" s="109"/>
      <c r="B38" s="123"/>
      <c r="C38" s="125"/>
      <c r="D38" s="85"/>
      <c r="E38" s="85"/>
      <c r="F38" s="127"/>
      <c r="G38" s="53"/>
      <c r="H38" s="73"/>
      <c r="I38" s="73"/>
      <c r="J38" s="73"/>
    </row>
    <row r="39" spans="1:10" ht="12.75" customHeight="1" x14ac:dyDescent="0.2">
      <c r="A39" s="108">
        <v>17</v>
      </c>
      <c r="B39" s="122" t="s">
        <v>276</v>
      </c>
      <c r="C39" s="124" t="s">
        <v>965</v>
      </c>
      <c r="D39" s="84" t="s">
        <v>29</v>
      </c>
      <c r="E39" s="84">
        <v>1</v>
      </c>
      <c r="F39" s="126"/>
      <c r="G39" s="52"/>
      <c r="H39" s="72">
        <f t="shared" ref="H39" si="46">F39+F39*G39</f>
        <v>0</v>
      </c>
      <c r="I39" s="72">
        <f t="shared" ref="I39" si="47">E39*F39</f>
        <v>0</v>
      </c>
      <c r="J39" s="72">
        <f t="shared" ref="J39" si="48">H39*E39</f>
        <v>0</v>
      </c>
    </row>
    <row r="40" spans="1:10" ht="30.75" customHeight="1" x14ac:dyDescent="0.2">
      <c r="A40" s="109"/>
      <c r="B40" s="123"/>
      <c r="C40" s="125"/>
      <c r="D40" s="85"/>
      <c r="E40" s="85"/>
      <c r="F40" s="127"/>
      <c r="G40" s="53"/>
      <c r="H40" s="73"/>
      <c r="I40" s="73"/>
      <c r="J40" s="73"/>
    </row>
    <row r="41" spans="1:10" ht="12.75" customHeight="1" x14ac:dyDescent="0.2">
      <c r="A41" s="108">
        <v>18</v>
      </c>
      <c r="B41" s="122" t="s">
        <v>277</v>
      </c>
      <c r="C41" s="124" t="s">
        <v>966</v>
      </c>
      <c r="D41" s="84" t="s">
        <v>32</v>
      </c>
      <c r="E41" s="84">
        <v>1</v>
      </c>
      <c r="F41" s="126"/>
      <c r="G41" s="52"/>
      <c r="H41" s="72">
        <f t="shared" ref="H41" si="49">F41+F41*G41</f>
        <v>0</v>
      </c>
      <c r="I41" s="72">
        <f t="shared" ref="I41" si="50">E41*F41</f>
        <v>0</v>
      </c>
      <c r="J41" s="72">
        <f t="shared" ref="J41" si="51">H41*E41</f>
        <v>0</v>
      </c>
    </row>
    <row r="42" spans="1:10" ht="38.25" customHeight="1" x14ac:dyDescent="0.2">
      <c r="A42" s="109"/>
      <c r="B42" s="123"/>
      <c r="C42" s="125"/>
      <c r="D42" s="85"/>
      <c r="E42" s="85"/>
      <c r="F42" s="127"/>
      <c r="G42" s="53"/>
      <c r="H42" s="73"/>
      <c r="I42" s="73"/>
      <c r="J42" s="73"/>
    </row>
    <row r="43" spans="1:10" ht="12.75" customHeight="1" x14ac:dyDescent="0.2">
      <c r="A43" s="108">
        <v>19</v>
      </c>
      <c r="B43" s="122" t="s">
        <v>278</v>
      </c>
      <c r="C43" s="124" t="s">
        <v>976</v>
      </c>
      <c r="D43" s="84" t="s">
        <v>29</v>
      </c>
      <c r="E43" s="84">
        <v>1</v>
      </c>
      <c r="F43" s="126"/>
      <c r="G43" s="52"/>
      <c r="H43" s="72">
        <f t="shared" ref="H43" si="52">F43+F43*G43</f>
        <v>0</v>
      </c>
      <c r="I43" s="72">
        <f t="shared" ref="I43" si="53">E43*F43</f>
        <v>0</v>
      </c>
      <c r="J43" s="72">
        <f t="shared" ref="J43" si="54">H43*E43</f>
        <v>0</v>
      </c>
    </row>
    <row r="44" spans="1:10" ht="48.75" customHeight="1" x14ac:dyDescent="0.2">
      <c r="A44" s="109"/>
      <c r="B44" s="123"/>
      <c r="C44" s="125"/>
      <c r="D44" s="85"/>
      <c r="E44" s="85"/>
      <c r="F44" s="127"/>
      <c r="G44" s="53"/>
      <c r="H44" s="73"/>
      <c r="I44" s="73"/>
      <c r="J44" s="73"/>
    </row>
    <row r="45" spans="1:10" ht="12.75" customHeight="1" x14ac:dyDescent="0.2">
      <c r="A45" s="108">
        <v>20</v>
      </c>
      <c r="B45" s="122" t="s">
        <v>267</v>
      </c>
      <c r="C45" s="124" t="s">
        <v>975</v>
      </c>
      <c r="D45" s="84" t="s">
        <v>35</v>
      </c>
      <c r="E45" s="84">
        <v>1</v>
      </c>
      <c r="F45" s="126"/>
      <c r="G45" s="52"/>
      <c r="H45" s="72">
        <f t="shared" ref="H45" si="55">F45+F45*G45</f>
        <v>0</v>
      </c>
      <c r="I45" s="72">
        <f t="shared" ref="I45" si="56">E45*F45</f>
        <v>0</v>
      </c>
      <c r="J45" s="72">
        <f t="shared" ref="J45" si="57">H45*E45</f>
        <v>0</v>
      </c>
    </row>
    <row r="46" spans="1:10" ht="45.75" customHeight="1" x14ac:dyDescent="0.2">
      <c r="A46" s="109"/>
      <c r="B46" s="123"/>
      <c r="C46" s="125"/>
      <c r="D46" s="85"/>
      <c r="E46" s="85"/>
      <c r="F46" s="127"/>
      <c r="G46" s="53"/>
      <c r="H46" s="73"/>
      <c r="I46" s="73"/>
      <c r="J46" s="73"/>
    </row>
    <row r="47" spans="1:10" ht="12.75" customHeight="1" x14ac:dyDescent="0.2">
      <c r="A47" s="108">
        <v>21</v>
      </c>
      <c r="B47" s="122" t="s">
        <v>279</v>
      </c>
      <c r="C47" s="124" t="s">
        <v>977</v>
      </c>
      <c r="D47" s="84" t="s">
        <v>29</v>
      </c>
      <c r="E47" s="84">
        <v>1</v>
      </c>
      <c r="F47" s="126"/>
      <c r="G47" s="52"/>
      <c r="H47" s="72">
        <f t="shared" ref="H47" si="58">F47+F47*G47</f>
        <v>0</v>
      </c>
      <c r="I47" s="72">
        <f t="shared" ref="I47" si="59">E47*F47</f>
        <v>0</v>
      </c>
      <c r="J47" s="72">
        <f t="shared" ref="J47" si="60">H47*E47</f>
        <v>0</v>
      </c>
    </row>
    <row r="48" spans="1:10" ht="21" customHeight="1" x14ac:dyDescent="0.2">
      <c r="A48" s="109"/>
      <c r="B48" s="123"/>
      <c r="C48" s="125"/>
      <c r="D48" s="85"/>
      <c r="E48" s="85"/>
      <c r="F48" s="127"/>
      <c r="G48" s="53"/>
      <c r="H48" s="73"/>
      <c r="I48" s="73"/>
      <c r="J48" s="73"/>
    </row>
    <row r="49" spans="1:10" ht="12.75" customHeight="1" x14ac:dyDescent="0.2">
      <c r="A49" s="108">
        <v>22</v>
      </c>
      <c r="B49" s="122" t="s">
        <v>280</v>
      </c>
      <c r="C49" s="124" t="s">
        <v>980</v>
      </c>
      <c r="D49" s="84" t="s">
        <v>29</v>
      </c>
      <c r="E49" s="84">
        <v>1</v>
      </c>
      <c r="F49" s="126"/>
      <c r="G49" s="52"/>
      <c r="H49" s="72">
        <f t="shared" ref="H49" si="61">F49+F49*G49</f>
        <v>0</v>
      </c>
      <c r="I49" s="72">
        <f t="shared" ref="I49" si="62">E49*F49</f>
        <v>0</v>
      </c>
      <c r="J49" s="72">
        <f t="shared" ref="J49" si="63">H49*E49</f>
        <v>0</v>
      </c>
    </row>
    <row r="50" spans="1:10" ht="39" customHeight="1" x14ac:dyDescent="0.2">
      <c r="A50" s="109"/>
      <c r="B50" s="123"/>
      <c r="C50" s="125"/>
      <c r="D50" s="85"/>
      <c r="E50" s="85"/>
      <c r="F50" s="127"/>
      <c r="G50" s="53"/>
      <c r="H50" s="73"/>
      <c r="I50" s="73"/>
      <c r="J50" s="73"/>
    </row>
    <row r="51" spans="1:10" ht="12.75" customHeight="1" x14ac:dyDescent="0.2">
      <c r="A51" s="108">
        <v>23</v>
      </c>
      <c r="B51" s="122" t="s">
        <v>281</v>
      </c>
      <c r="C51" s="124" t="s">
        <v>979</v>
      </c>
      <c r="D51" s="84" t="s">
        <v>35</v>
      </c>
      <c r="E51" s="84">
        <v>1</v>
      </c>
      <c r="F51" s="126"/>
      <c r="G51" s="52"/>
      <c r="H51" s="72">
        <f t="shared" ref="H51" si="64">F51+F51*G51</f>
        <v>0</v>
      </c>
      <c r="I51" s="72">
        <f t="shared" ref="I51" si="65">E51*F51</f>
        <v>0</v>
      </c>
      <c r="J51" s="72">
        <f t="shared" ref="J51" si="66">H51*E51</f>
        <v>0</v>
      </c>
    </row>
    <row r="52" spans="1:10" ht="39" customHeight="1" x14ac:dyDescent="0.2">
      <c r="A52" s="109"/>
      <c r="B52" s="123"/>
      <c r="C52" s="125"/>
      <c r="D52" s="85"/>
      <c r="E52" s="85"/>
      <c r="F52" s="127"/>
      <c r="G52" s="53"/>
      <c r="H52" s="73"/>
      <c r="I52" s="73"/>
      <c r="J52" s="73"/>
    </row>
    <row r="53" spans="1:10" ht="2.25" customHeight="1" x14ac:dyDescent="0.2">
      <c r="A53" s="108">
        <v>24</v>
      </c>
      <c r="B53" s="122" t="s">
        <v>282</v>
      </c>
      <c r="C53" s="124" t="s">
        <v>982</v>
      </c>
      <c r="D53" s="84" t="s">
        <v>32</v>
      </c>
      <c r="E53" s="84">
        <v>1</v>
      </c>
      <c r="F53" s="126"/>
      <c r="G53" s="52"/>
      <c r="H53" s="72">
        <f t="shared" ref="H53" si="67">F53+F53*G53</f>
        <v>0</v>
      </c>
      <c r="I53" s="72">
        <f t="shared" ref="I53" si="68">E53*F53</f>
        <v>0</v>
      </c>
      <c r="J53" s="72">
        <f t="shared" ref="J53" si="69">H53*E53</f>
        <v>0</v>
      </c>
    </row>
    <row r="54" spans="1:10" ht="48" customHeight="1" x14ac:dyDescent="0.2">
      <c r="A54" s="109"/>
      <c r="B54" s="123"/>
      <c r="C54" s="125"/>
      <c r="D54" s="85"/>
      <c r="E54" s="85"/>
      <c r="F54" s="127"/>
      <c r="G54" s="53"/>
      <c r="H54" s="73"/>
      <c r="I54" s="73"/>
      <c r="J54" s="73"/>
    </row>
    <row r="55" spans="1:10" ht="12.75" customHeight="1" x14ac:dyDescent="0.2">
      <c r="A55" s="108">
        <v>25</v>
      </c>
      <c r="B55" s="122" t="s">
        <v>283</v>
      </c>
      <c r="C55" s="124" t="s">
        <v>983</v>
      </c>
      <c r="D55" s="84" t="s">
        <v>32</v>
      </c>
      <c r="E55" s="84">
        <v>1</v>
      </c>
      <c r="F55" s="126"/>
      <c r="G55" s="52"/>
      <c r="H55" s="72">
        <f t="shared" ref="H55" si="70">F55+F55*G55</f>
        <v>0</v>
      </c>
      <c r="I55" s="72">
        <f t="shared" ref="I55" si="71">E55*F55</f>
        <v>0</v>
      </c>
      <c r="J55" s="72">
        <f t="shared" ref="J55" si="72">H55*E55</f>
        <v>0</v>
      </c>
    </row>
    <row r="56" spans="1:10" ht="38.25" customHeight="1" x14ac:dyDescent="0.2">
      <c r="A56" s="109"/>
      <c r="B56" s="123"/>
      <c r="C56" s="125"/>
      <c r="D56" s="85"/>
      <c r="E56" s="85"/>
      <c r="F56" s="127"/>
      <c r="G56" s="53"/>
      <c r="H56" s="73"/>
      <c r="I56" s="73"/>
      <c r="J56" s="73"/>
    </row>
    <row r="57" spans="1:10" ht="12.75" customHeight="1" x14ac:dyDescent="0.2">
      <c r="A57" s="108">
        <v>26</v>
      </c>
      <c r="B57" s="122" t="s">
        <v>284</v>
      </c>
      <c r="C57" s="124" t="s">
        <v>984</v>
      </c>
      <c r="D57" s="84" t="s">
        <v>32</v>
      </c>
      <c r="E57" s="84">
        <v>1</v>
      </c>
      <c r="F57" s="126"/>
      <c r="G57" s="52"/>
      <c r="H57" s="72">
        <f t="shared" ref="H57" si="73">F57+F57*G57</f>
        <v>0</v>
      </c>
      <c r="I57" s="72">
        <f t="shared" ref="I57" si="74">E57*F57</f>
        <v>0</v>
      </c>
      <c r="J57" s="72">
        <f t="shared" ref="J57" si="75">H57*E57</f>
        <v>0</v>
      </c>
    </row>
    <row r="58" spans="1:10" ht="54.75" customHeight="1" x14ac:dyDescent="0.2">
      <c r="A58" s="109"/>
      <c r="B58" s="123"/>
      <c r="C58" s="125"/>
      <c r="D58" s="85"/>
      <c r="E58" s="85"/>
      <c r="F58" s="127"/>
      <c r="G58" s="53"/>
      <c r="H58" s="73"/>
      <c r="I58" s="73"/>
      <c r="J58" s="73"/>
    </row>
    <row r="59" spans="1:10" ht="12.75" customHeight="1" x14ac:dyDescent="0.2">
      <c r="A59" s="108">
        <v>27</v>
      </c>
      <c r="B59" s="122" t="s">
        <v>285</v>
      </c>
      <c r="C59" s="124" t="s">
        <v>1067</v>
      </c>
      <c r="D59" s="84" t="s">
        <v>32</v>
      </c>
      <c r="E59" s="84">
        <v>1</v>
      </c>
      <c r="F59" s="126"/>
      <c r="G59" s="52"/>
      <c r="H59" s="72">
        <f t="shared" ref="H59" si="76">F59+F59*G59</f>
        <v>0</v>
      </c>
      <c r="I59" s="72">
        <f t="shared" ref="I59" si="77">E59*F59</f>
        <v>0</v>
      </c>
      <c r="J59" s="72">
        <f t="shared" ref="J59" si="78">H59*E59</f>
        <v>0</v>
      </c>
    </row>
    <row r="60" spans="1:10" ht="30.75" customHeight="1" x14ac:dyDescent="0.2">
      <c r="A60" s="109"/>
      <c r="B60" s="123"/>
      <c r="C60" s="125"/>
      <c r="D60" s="85"/>
      <c r="E60" s="85"/>
      <c r="F60" s="127"/>
      <c r="G60" s="53"/>
      <c r="H60" s="73"/>
      <c r="I60" s="73"/>
      <c r="J60" s="73"/>
    </row>
    <row r="61" spans="1:10" ht="12.75" customHeight="1" x14ac:dyDescent="0.2">
      <c r="A61" s="108">
        <v>28</v>
      </c>
      <c r="B61" s="122" t="s">
        <v>286</v>
      </c>
      <c r="C61" s="124" t="s">
        <v>981</v>
      </c>
      <c r="D61" s="84" t="s">
        <v>35</v>
      </c>
      <c r="E61" s="84">
        <v>1</v>
      </c>
      <c r="F61" s="126"/>
      <c r="G61" s="52"/>
      <c r="H61" s="72">
        <f t="shared" ref="H61" si="79">F61+F61*G61</f>
        <v>0</v>
      </c>
      <c r="I61" s="72">
        <f t="shared" ref="I61" si="80">E61*F61</f>
        <v>0</v>
      </c>
      <c r="J61" s="72">
        <f t="shared" ref="J61" si="81">H61*E61</f>
        <v>0</v>
      </c>
    </row>
    <row r="62" spans="1:10" ht="58.5" customHeight="1" x14ac:dyDescent="0.2">
      <c r="A62" s="109"/>
      <c r="B62" s="123"/>
      <c r="C62" s="125"/>
      <c r="D62" s="85"/>
      <c r="E62" s="85"/>
      <c r="F62" s="127"/>
      <c r="G62" s="53"/>
      <c r="H62" s="73"/>
      <c r="I62" s="73"/>
      <c r="J62" s="73"/>
    </row>
    <row r="63" spans="1:10" ht="12.75" customHeight="1" x14ac:dyDescent="0.2">
      <c r="A63" s="108">
        <v>29</v>
      </c>
      <c r="B63" s="122" t="s">
        <v>287</v>
      </c>
      <c r="C63" s="124" t="s">
        <v>1065</v>
      </c>
      <c r="D63" s="84" t="s">
        <v>30</v>
      </c>
      <c r="E63" s="84">
        <v>1</v>
      </c>
      <c r="F63" s="126"/>
      <c r="G63" s="52"/>
      <c r="H63" s="72">
        <f t="shared" ref="H63" si="82">F63+F63*G63</f>
        <v>0</v>
      </c>
      <c r="I63" s="72">
        <f t="shared" ref="I63" si="83">E63*F63</f>
        <v>0</v>
      </c>
      <c r="J63" s="72">
        <f t="shared" ref="J63" si="84">H63*E63</f>
        <v>0</v>
      </c>
    </row>
    <row r="64" spans="1:10" ht="48" customHeight="1" x14ac:dyDescent="0.2">
      <c r="A64" s="109"/>
      <c r="B64" s="123"/>
      <c r="C64" s="125"/>
      <c r="D64" s="85"/>
      <c r="E64" s="85"/>
      <c r="F64" s="127"/>
      <c r="G64" s="53"/>
      <c r="H64" s="73"/>
      <c r="I64" s="73"/>
      <c r="J64" s="73"/>
    </row>
    <row r="65" spans="1:10" ht="12.75" customHeight="1" x14ac:dyDescent="0.2">
      <c r="A65" s="108">
        <v>30</v>
      </c>
      <c r="B65" s="122" t="s">
        <v>288</v>
      </c>
      <c r="C65" s="124" t="s">
        <v>1066</v>
      </c>
      <c r="D65" s="84" t="s">
        <v>65</v>
      </c>
      <c r="E65" s="84">
        <v>1</v>
      </c>
      <c r="F65" s="126"/>
      <c r="G65" s="52"/>
      <c r="H65" s="72">
        <f t="shared" ref="H65" si="85">F65+F65*G65</f>
        <v>0</v>
      </c>
      <c r="I65" s="72">
        <f t="shared" ref="I65" si="86">E65*F65</f>
        <v>0</v>
      </c>
      <c r="J65" s="72">
        <f t="shared" ref="J65" si="87">H65*E65</f>
        <v>0</v>
      </c>
    </row>
    <row r="66" spans="1:10" ht="48" customHeight="1" x14ac:dyDescent="0.2">
      <c r="A66" s="109"/>
      <c r="B66" s="123"/>
      <c r="C66" s="125"/>
      <c r="D66" s="85"/>
      <c r="E66" s="85"/>
      <c r="F66" s="127"/>
      <c r="G66" s="53"/>
      <c r="H66" s="73"/>
      <c r="I66" s="73"/>
      <c r="J66" s="73"/>
    </row>
    <row r="67" spans="1:10" ht="12.75" customHeight="1" x14ac:dyDescent="0.2">
      <c r="A67" s="108">
        <v>31</v>
      </c>
      <c r="B67" s="122" t="s">
        <v>289</v>
      </c>
      <c r="C67" s="124" t="s">
        <v>1068</v>
      </c>
      <c r="D67" s="84" t="s">
        <v>259</v>
      </c>
      <c r="E67" s="84">
        <v>1</v>
      </c>
      <c r="F67" s="126"/>
      <c r="G67" s="52"/>
      <c r="H67" s="72">
        <f t="shared" ref="H67" si="88">F67+F67*G67</f>
        <v>0</v>
      </c>
      <c r="I67" s="72">
        <f t="shared" ref="I67" si="89">E67*F67</f>
        <v>0</v>
      </c>
      <c r="J67" s="72">
        <f t="shared" ref="J67" si="90">H67*E67</f>
        <v>0</v>
      </c>
    </row>
    <row r="68" spans="1:10" ht="43.5" customHeight="1" x14ac:dyDescent="0.2">
      <c r="A68" s="109"/>
      <c r="B68" s="123"/>
      <c r="C68" s="125"/>
      <c r="D68" s="85"/>
      <c r="E68" s="85"/>
      <c r="F68" s="127"/>
      <c r="G68" s="53"/>
      <c r="H68" s="73"/>
      <c r="I68" s="73"/>
      <c r="J68" s="73"/>
    </row>
    <row r="69" spans="1:10" ht="12.75" customHeight="1" x14ac:dyDescent="0.2">
      <c r="A69" s="108">
        <v>32</v>
      </c>
      <c r="B69" s="122" t="s">
        <v>278</v>
      </c>
      <c r="C69" s="124" t="s">
        <v>1069</v>
      </c>
      <c r="D69" s="84" t="s">
        <v>260</v>
      </c>
      <c r="E69" s="84">
        <v>1</v>
      </c>
      <c r="F69" s="126"/>
      <c r="G69" s="52"/>
      <c r="H69" s="72">
        <f t="shared" ref="H69" si="91">F69+F69*G69</f>
        <v>0</v>
      </c>
      <c r="I69" s="72">
        <f t="shared" ref="I69" si="92">E69*F69</f>
        <v>0</v>
      </c>
      <c r="J69" s="72">
        <f t="shared" ref="J69" si="93">H69*E69</f>
        <v>0</v>
      </c>
    </row>
    <row r="70" spans="1:10" ht="43.5" customHeight="1" x14ac:dyDescent="0.2">
      <c r="A70" s="109"/>
      <c r="B70" s="123"/>
      <c r="C70" s="125"/>
      <c r="D70" s="85"/>
      <c r="E70" s="85"/>
      <c r="F70" s="127"/>
      <c r="G70" s="53"/>
      <c r="H70" s="73"/>
      <c r="I70" s="73"/>
      <c r="J70" s="73"/>
    </row>
    <row r="71" spans="1:10" ht="12.75" customHeight="1" x14ac:dyDescent="0.2">
      <c r="A71" s="108">
        <v>33</v>
      </c>
      <c r="B71" s="122" t="s">
        <v>290</v>
      </c>
      <c r="C71" s="124" t="s">
        <v>1070</v>
      </c>
      <c r="D71" s="84" t="s">
        <v>55</v>
      </c>
      <c r="E71" s="84">
        <v>1</v>
      </c>
      <c r="F71" s="126"/>
      <c r="G71" s="52"/>
      <c r="H71" s="72">
        <f t="shared" ref="H71" si="94">F71+F71*G71</f>
        <v>0</v>
      </c>
      <c r="I71" s="72">
        <f t="shared" ref="I71" si="95">E71*F71</f>
        <v>0</v>
      </c>
      <c r="J71" s="72">
        <f t="shared" ref="J71" si="96">H71*E71</f>
        <v>0</v>
      </c>
    </row>
    <row r="72" spans="1:10" ht="50.25" customHeight="1" x14ac:dyDescent="0.2">
      <c r="A72" s="109"/>
      <c r="B72" s="123"/>
      <c r="C72" s="125"/>
      <c r="D72" s="85"/>
      <c r="E72" s="85"/>
      <c r="F72" s="127"/>
      <c r="G72" s="53"/>
      <c r="H72" s="73"/>
      <c r="I72" s="73"/>
      <c r="J72" s="73"/>
    </row>
    <row r="73" spans="1:10" ht="12.75" customHeight="1" x14ac:dyDescent="0.2">
      <c r="A73" s="108">
        <v>34</v>
      </c>
      <c r="B73" s="122" t="s">
        <v>291</v>
      </c>
      <c r="C73" s="124" t="s">
        <v>978</v>
      </c>
      <c r="D73" s="84" t="s">
        <v>38</v>
      </c>
      <c r="E73" s="84">
        <v>1</v>
      </c>
      <c r="F73" s="126"/>
      <c r="G73" s="52"/>
      <c r="H73" s="72">
        <f t="shared" ref="H73" si="97">F73+F73*G73</f>
        <v>0</v>
      </c>
      <c r="I73" s="72">
        <f t="shared" ref="I73" si="98">E73*F73</f>
        <v>0</v>
      </c>
      <c r="J73" s="72">
        <f t="shared" ref="J73" si="99">H73*E73</f>
        <v>0</v>
      </c>
    </row>
    <row r="74" spans="1:10" ht="51" customHeight="1" x14ac:dyDescent="0.2">
      <c r="A74" s="109"/>
      <c r="B74" s="123"/>
      <c r="C74" s="125"/>
      <c r="D74" s="85"/>
      <c r="E74" s="85"/>
      <c r="F74" s="127"/>
      <c r="G74" s="53"/>
      <c r="H74" s="73"/>
      <c r="I74" s="73"/>
      <c r="J74" s="73"/>
    </row>
    <row r="75" spans="1:10" ht="12.75" customHeight="1" x14ac:dyDescent="0.2">
      <c r="A75" s="108">
        <v>35</v>
      </c>
      <c r="B75" s="122" t="s">
        <v>292</v>
      </c>
      <c r="C75" s="124" t="s">
        <v>1071</v>
      </c>
      <c r="D75" s="84" t="s">
        <v>63</v>
      </c>
      <c r="E75" s="84">
        <v>1</v>
      </c>
      <c r="F75" s="126"/>
      <c r="G75" s="52"/>
      <c r="H75" s="72">
        <f t="shared" ref="H75" si="100">F75+F75*G75</f>
        <v>0</v>
      </c>
      <c r="I75" s="72">
        <f t="shared" ref="I75" si="101">E75*F75</f>
        <v>0</v>
      </c>
      <c r="J75" s="72">
        <f t="shared" ref="J75" si="102">H75*E75</f>
        <v>0</v>
      </c>
    </row>
    <row r="76" spans="1:10" ht="55.5" customHeight="1" x14ac:dyDescent="0.2">
      <c r="A76" s="109"/>
      <c r="B76" s="123"/>
      <c r="C76" s="125"/>
      <c r="D76" s="85"/>
      <c r="E76" s="85"/>
      <c r="F76" s="127"/>
      <c r="G76" s="53"/>
      <c r="H76" s="73"/>
      <c r="I76" s="73"/>
      <c r="J76" s="73"/>
    </row>
    <row r="77" spans="1:10" ht="12.75" customHeight="1" x14ac:dyDescent="0.2">
      <c r="A77" s="108">
        <v>36</v>
      </c>
      <c r="B77" s="122" t="s">
        <v>293</v>
      </c>
      <c r="C77" s="124" t="s">
        <v>1072</v>
      </c>
      <c r="D77" s="84" t="s">
        <v>29</v>
      </c>
      <c r="E77" s="84">
        <v>1</v>
      </c>
      <c r="F77" s="126"/>
      <c r="G77" s="52"/>
      <c r="H77" s="72">
        <f t="shared" ref="H77" si="103">F77+F77*G77</f>
        <v>0</v>
      </c>
      <c r="I77" s="72">
        <f t="shared" ref="I77" si="104">E77*F77</f>
        <v>0</v>
      </c>
      <c r="J77" s="72">
        <f t="shared" ref="J77" si="105">H77*E77</f>
        <v>0</v>
      </c>
    </row>
    <row r="78" spans="1:10" ht="45.75" customHeight="1" x14ac:dyDescent="0.2">
      <c r="A78" s="109"/>
      <c r="B78" s="123"/>
      <c r="C78" s="125"/>
      <c r="D78" s="85"/>
      <c r="E78" s="85"/>
      <c r="F78" s="127"/>
      <c r="G78" s="53"/>
      <c r="H78" s="73"/>
      <c r="I78" s="73"/>
      <c r="J78" s="73"/>
    </row>
    <row r="79" spans="1:10" ht="12.75" customHeight="1" x14ac:dyDescent="0.2">
      <c r="A79" s="108">
        <v>37</v>
      </c>
      <c r="B79" s="122" t="s">
        <v>294</v>
      </c>
      <c r="C79" s="124" t="s">
        <v>1073</v>
      </c>
      <c r="D79" s="84" t="s">
        <v>30</v>
      </c>
      <c r="E79" s="84">
        <v>1</v>
      </c>
      <c r="F79" s="126"/>
      <c r="G79" s="52"/>
      <c r="H79" s="72">
        <f t="shared" ref="H79" si="106">F79+F79*G79</f>
        <v>0</v>
      </c>
      <c r="I79" s="72">
        <f t="shared" ref="I79" si="107">E79*F79</f>
        <v>0</v>
      </c>
      <c r="J79" s="72">
        <f t="shared" ref="J79" si="108">H79*E79</f>
        <v>0</v>
      </c>
    </row>
    <row r="80" spans="1:10" ht="48" customHeight="1" x14ac:dyDescent="0.2">
      <c r="A80" s="109"/>
      <c r="B80" s="123"/>
      <c r="C80" s="125"/>
      <c r="D80" s="85"/>
      <c r="E80" s="85"/>
      <c r="F80" s="127"/>
      <c r="G80" s="53"/>
      <c r="H80" s="73"/>
      <c r="I80" s="73"/>
      <c r="J80" s="73"/>
    </row>
    <row r="81" spans="1:10" ht="12.75" customHeight="1" x14ac:dyDescent="0.2">
      <c r="A81" s="108">
        <v>38</v>
      </c>
      <c r="B81" s="122" t="s">
        <v>295</v>
      </c>
      <c r="C81" s="124" t="s">
        <v>1074</v>
      </c>
      <c r="D81" s="84" t="s">
        <v>36</v>
      </c>
      <c r="E81" s="84">
        <v>1</v>
      </c>
      <c r="F81" s="126"/>
      <c r="G81" s="52"/>
      <c r="H81" s="72">
        <f t="shared" ref="H81" si="109">F81+F81*G81</f>
        <v>0</v>
      </c>
      <c r="I81" s="72">
        <f t="shared" ref="I81" si="110">E81*F81</f>
        <v>0</v>
      </c>
      <c r="J81" s="72">
        <f t="shared" ref="J81" si="111">H81*E81</f>
        <v>0</v>
      </c>
    </row>
    <row r="82" spans="1:10" ht="42.75" customHeight="1" x14ac:dyDescent="0.2">
      <c r="A82" s="109"/>
      <c r="B82" s="123"/>
      <c r="C82" s="125"/>
      <c r="D82" s="85"/>
      <c r="E82" s="85"/>
      <c r="F82" s="127"/>
      <c r="G82" s="53"/>
      <c r="H82" s="73"/>
      <c r="I82" s="73"/>
      <c r="J82" s="73"/>
    </row>
    <row r="83" spans="1:10" ht="12.75" customHeight="1" x14ac:dyDescent="0.2">
      <c r="A83" s="108">
        <v>39</v>
      </c>
      <c r="B83" s="122" t="s">
        <v>296</v>
      </c>
      <c r="C83" s="124" t="s">
        <v>1075</v>
      </c>
      <c r="D83" s="84" t="s">
        <v>30</v>
      </c>
      <c r="E83" s="84">
        <v>1</v>
      </c>
      <c r="F83" s="126"/>
      <c r="G83" s="52"/>
      <c r="H83" s="72">
        <f t="shared" ref="H83" si="112">F83+F83*G83</f>
        <v>0</v>
      </c>
      <c r="I83" s="72">
        <f t="shared" ref="I83" si="113">E83*F83</f>
        <v>0</v>
      </c>
      <c r="J83" s="72">
        <f t="shared" ref="J83" si="114">H83*E83</f>
        <v>0</v>
      </c>
    </row>
    <row r="84" spans="1:10" ht="76.5" customHeight="1" x14ac:dyDescent="0.2">
      <c r="A84" s="109"/>
      <c r="B84" s="123"/>
      <c r="C84" s="125"/>
      <c r="D84" s="85"/>
      <c r="E84" s="85"/>
      <c r="F84" s="127"/>
      <c r="G84" s="53"/>
      <c r="H84" s="73"/>
      <c r="I84" s="73"/>
      <c r="J84" s="73"/>
    </row>
    <row r="85" spans="1:10" ht="12.75" customHeight="1" x14ac:dyDescent="0.2">
      <c r="A85" s="108">
        <v>40</v>
      </c>
      <c r="B85" s="122" t="s">
        <v>297</v>
      </c>
      <c r="C85" s="124" t="s">
        <v>1076</v>
      </c>
      <c r="D85" s="84" t="s">
        <v>32</v>
      </c>
      <c r="E85" s="84">
        <v>1</v>
      </c>
      <c r="F85" s="126"/>
      <c r="G85" s="52"/>
      <c r="H85" s="72">
        <f t="shared" ref="H85" si="115">F85+F85*G85</f>
        <v>0</v>
      </c>
      <c r="I85" s="72">
        <f t="shared" ref="I85" si="116">E85*F85</f>
        <v>0</v>
      </c>
      <c r="J85" s="72">
        <f t="shared" ref="J85" si="117">H85*E85</f>
        <v>0</v>
      </c>
    </row>
    <row r="86" spans="1:10" ht="63.75" customHeight="1" x14ac:dyDescent="0.2">
      <c r="A86" s="109"/>
      <c r="B86" s="123"/>
      <c r="C86" s="125"/>
      <c r="D86" s="85"/>
      <c r="E86" s="85"/>
      <c r="F86" s="127"/>
      <c r="G86" s="53"/>
      <c r="H86" s="73"/>
      <c r="I86" s="73"/>
      <c r="J86" s="73"/>
    </row>
    <row r="87" spans="1:10" ht="12.75" customHeight="1" x14ac:dyDescent="0.2">
      <c r="A87" s="108">
        <v>41</v>
      </c>
      <c r="B87" s="122" t="s">
        <v>298</v>
      </c>
      <c r="C87" s="124" t="s">
        <v>1077</v>
      </c>
      <c r="D87" s="84" t="s">
        <v>26</v>
      </c>
      <c r="E87" s="84">
        <v>1</v>
      </c>
      <c r="F87" s="126"/>
      <c r="G87" s="52"/>
      <c r="H87" s="72">
        <f t="shared" ref="H87" si="118">F87+F87*G87</f>
        <v>0</v>
      </c>
      <c r="I87" s="72">
        <f t="shared" ref="I87" si="119">E87*F87</f>
        <v>0</v>
      </c>
      <c r="J87" s="72">
        <f t="shared" ref="J87" si="120">H87*E87</f>
        <v>0</v>
      </c>
    </row>
    <row r="88" spans="1:10" ht="64.5" customHeight="1" x14ac:dyDescent="0.2">
      <c r="A88" s="109"/>
      <c r="B88" s="123"/>
      <c r="C88" s="125"/>
      <c r="D88" s="85"/>
      <c r="E88" s="85"/>
      <c r="F88" s="127"/>
      <c r="G88" s="53"/>
      <c r="H88" s="73"/>
      <c r="I88" s="73"/>
      <c r="J88" s="73"/>
    </row>
    <row r="89" spans="1:10" ht="12.75" customHeight="1" x14ac:dyDescent="0.2">
      <c r="A89" s="108">
        <v>42</v>
      </c>
      <c r="B89" s="122" t="s">
        <v>299</v>
      </c>
      <c r="C89" s="124" t="s">
        <v>1078</v>
      </c>
      <c r="D89" s="84" t="s">
        <v>22</v>
      </c>
      <c r="E89" s="84">
        <v>1</v>
      </c>
      <c r="F89" s="126"/>
      <c r="G89" s="52"/>
      <c r="H89" s="72">
        <f t="shared" ref="H89" si="121">F89+F89*G89</f>
        <v>0</v>
      </c>
      <c r="I89" s="72">
        <f t="shared" ref="I89" si="122">E89*F89</f>
        <v>0</v>
      </c>
      <c r="J89" s="72">
        <f t="shared" ref="J89" si="123">H89*E89</f>
        <v>0</v>
      </c>
    </row>
    <row r="90" spans="1:10" ht="72" customHeight="1" x14ac:dyDescent="0.2">
      <c r="A90" s="109"/>
      <c r="B90" s="123"/>
      <c r="C90" s="125"/>
      <c r="D90" s="85"/>
      <c r="E90" s="85"/>
      <c r="F90" s="127"/>
      <c r="G90" s="53"/>
      <c r="H90" s="73"/>
      <c r="I90" s="73"/>
      <c r="J90" s="73"/>
    </row>
    <row r="91" spans="1:10" ht="12.75" customHeight="1" x14ac:dyDescent="0.2">
      <c r="A91" s="108">
        <v>43</v>
      </c>
      <c r="B91" s="122" t="s">
        <v>276</v>
      </c>
      <c r="C91" s="124" t="s">
        <v>1079</v>
      </c>
      <c r="D91" s="84" t="s">
        <v>30</v>
      </c>
      <c r="E91" s="84">
        <v>1</v>
      </c>
      <c r="F91" s="126"/>
      <c r="G91" s="52"/>
      <c r="H91" s="72">
        <f t="shared" ref="H91" si="124">F91+F91*G91</f>
        <v>0</v>
      </c>
      <c r="I91" s="72">
        <f t="shared" ref="I91" si="125">E91*F91</f>
        <v>0</v>
      </c>
      <c r="J91" s="72">
        <f t="shared" ref="J91" si="126">H91*E91</f>
        <v>0</v>
      </c>
    </row>
    <row r="92" spans="1:10" ht="47.25" customHeight="1" x14ac:dyDescent="0.2">
      <c r="A92" s="109"/>
      <c r="B92" s="123"/>
      <c r="C92" s="125"/>
      <c r="D92" s="85"/>
      <c r="E92" s="85"/>
      <c r="F92" s="127"/>
      <c r="G92" s="53"/>
      <c r="H92" s="73"/>
      <c r="I92" s="73"/>
      <c r="J92" s="73"/>
    </row>
    <row r="93" spans="1:10" ht="12.75" customHeight="1" x14ac:dyDescent="0.2">
      <c r="A93" s="108">
        <v>44</v>
      </c>
      <c r="B93" s="122" t="s">
        <v>300</v>
      </c>
      <c r="C93" s="124" t="s">
        <v>1080</v>
      </c>
      <c r="D93" s="84" t="s">
        <v>26</v>
      </c>
      <c r="E93" s="84">
        <v>1</v>
      </c>
      <c r="F93" s="126"/>
      <c r="G93" s="52"/>
      <c r="H93" s="72">
        <f t="shared" ref="H93" si="127">F93+F93*G93</f>
        <v>0</v>
      </c>
      <c r="I93" s="72">
        <f t="shared" ref="I93" si="128">E93*F93</f>
        <v>0</v>
      </c>
      <c r="J93" s="72">
        <f t="shared" ref="J93" si="129">H93*E93</f>
        <v>0</v>
      </c>
    </row>
    <row r="94" spans="1:10" ht="45" customHeight="1" x14ac:dyDescent="0.2">
      <c r="A94" s="109"/>
      <c r="B94" s="123"/>
      <c r="C94" s="125"/>
      <c r="D94" s="85"/>
      <c r="E94" s="85"/>
      <c r="F94" s="127"/>
      <c r="G94" s="53"/>
      <c r="H94" s="73"/>
      <c r="I94" s="73"/>
      <c r="J94" s="73"/>
    </row>
    <row r="95" spans="1:10" ht="12.75" customHeight="1" x14ac:dyDescent="0.2">
      <c r="A95" s="108">
        <v>45</v>
      </c>
      <c r="B95" s="122" t="s">
        <v>297</v>
      </c>
      <c r="C95" s="124" t="s">
        <v>1081</v>
      </c>
      <c r="D95" s="84" t="s">
        <v>261</v>
      </c>
      <c r="E95" s="84">
        <v>1</v>
      </c>
      <c r="F95" s="126"/>
      <c r="G95" s="52"/>
      <c r="H95" s="72">
        <f t="shared" ref="H95" si="130">F95+F95*G95</f>
        <v>0</v>
      </c>
      <c r="I95" s="72">
        <f t="shared" ref="I95" si="131">E95*F95</f>
        <v>0</v>
      </c>
      <c r="J95" s="72">
        <f t="shared" ref="J95" si="132">H95*E95</f>
        <v>0</v>
      </c>
    </row>
    <row r="96" spans="1:10" ht="60" customHeight="1" x14ac:dyDescent="0.2">
      <c r="A96" s="109"/>
      <c r="B96" s="123"/>
      <c r="C96" s="125"/>
      <c r="D96" s="85"/>
      <c r="E96" s="85"/>
      <c r="F96" s="127"/>
      <c r="G96" s="53"/>
      <c r="H96" s="73"/>
      <c r="I96" s="73"/>
      <c r="J96" s="73"/>
    </row>
    <row r="97" spans="1:10" ht="12.75" customHeight="1" x14ac:dyDescent="0.2">
      <c r="A97" s="108">
        <v>46</v>
      </c>
      <c r="B97" s="122" t="s">
        <v>301</v>
      </c>
      <c r="C97" s="124" t="s">
        <v>1082</v>
      </c>
      <c r="D97" s="84" t="s">
        <v>32</v>
      </c>
      <c r="E97" s="84">
        <v>1</v>
      </c>
      <c r="F97" s="126"/>
      <c r="G97" s="52"/>
      <c r="H97" s="72">
        <f t="shared" ref="H97" si="133">F97+F97*G97</f>
        <v>0</v>
      </c>
      <c r="I97" s="72">
        <f t="shared" ref="I97" si="134">E97*F97</f>
        <v>0</v>
      </c>
      <c r="J97" s="72">
        <f t="shared" ref="J97" si="135">H97*E97</f>
        <v>0</v>
      </c>
    </row>
    <row r="98" spans="1:10" ht="62.25" customHeight="1" x14ac:dyDescent="0.2">
      <c r="A98" s="109"/>
      <c r="B98" s="123"/>
      <c r="C98" s="125"/>
      <c r="D98" s="85"/>
      <c r="E98" s="85"/>
      <c r="F98" s="127"/>
      <c r="G98" s="53"/>
      <c r="H98" s="73"/>
      <c r="I98" s="73"/>
      <c r="J98" s="73"/>
    </row>
    <row r="99" spans="1:10" ht="12.75" customHeight="1" x14ac:dyDescent="0.2">
      <c r="A99" s="108">
        <v>47</v>
      </c>
      <c r="B99" s="122" t="s">
        <v>302</v>
      </c>
      <c r="C99" s="124" t="s">
        <v>1083</v>
      </c>
      <c r="D99" s="84" t="s">
        <v>32</v>
      </c>
      <c r="E99" s="84">
        <v>1</v>
      </c>
      <c r="F99" s="126"/>
      <c r="G99" s="52"/>
      <c r="H99" s="72">
        <f t="shared" ref="H99" si="136">F99+F99*G99</f>
        <v>0</v>
      </c>
      <c r="I99" s="72">
        <f t="shared" ref="I99" si="137">E99*F99</f>
        <v>0</v>
      </c>
      <c r="J99" s="72">
        <f t="shared" ref="J99" si="138">H99*E99</f>
        <v>0</v>
      </c>
    </row>
    <row r="100" spans="1:10" ht="36" customHeight="1" x14ac:dyDescent="0.2">
      <c r="A100" s="109"/>
      <c r="B100" s="123"/>
      <c r="C100" s="125"/>
      <c r="D100" s="85"/>
      <c r="E100" s="85"/>
      <c r="F100" s="127"/>
      <c r="G100" s="53"/>
      <c r="H100" s="73"/>
      <c r="I100" s="73"/>
      <c r="J100" s="73"/>
    </row>
    <row r="101" spans="1:10" ht="12.75" customHeight="1" x14ac:dyDescent="0.2">
      <c r="A101" s="108">
        <v>48</v>
      </c>
      <c r="B101" s="122" t="s">
        <v>303</v>
      </c>
      <c r="C101" s="124" t="s">
        <v>1084</v>
      </c>
      <c r="D101" s="84" t="s">
        <v>32</v>
      </c>
      <c r="E101" s="84">
        <v>1</v>
      </c>
      <c r="F101" s="126"/>
      <c r="G101" s="52"/>
      <c r="H101" s="72">
        <f t="shared" ref="H101" si="139">F101+F101*G101</f>
        <v>0</v>
      </c>
      <c r="I101" s="72">
        <f t="shared" ref="I101" si="140">E101*F101</f>
        <v>0</v>
      </c>
      <c r="J101" s="72">
        <f t="shared" ref="J101" si="141">H101*E101</f>
        <v>0</v>
      </c>
    </row>
    <row r="102" spans="1:10" ht="43.5" customHeight="1" x14ac:dyDescent="0.2">
      <c r="A102" s="109"/>
      <c r="B102" s="123"/>
      <c r="C102" s="125"/>
      <c r="D102" s="85"/>
      <c r="E102" s="85"/>
      <c r="F102" s="127"/>
      <c r="G102" s="53"/>
      <c r="H102" s="73"/>
      <c r="I102" s="73"/>
      <c r="J102" s="73"/>
    </row>
    <row r="103" spans="1:10" ht="12.75" customHeight="1" x14ac:dyDescent="0.2">
      <c r="A103" s="108">
        <v>49</v>
      </c>
      <c r="B103" s="122" t="s">
        <v>304</v>
      </c>
      <c r="C103" s="124" t="s">
        <v>1085</v>
      </c>
      <c r="D103" s="84" t="s">
        <v>29</v>
      </c>
      <c r="E103" s="84">
        <v>1</v>
      </c>
      <c r="F103" s="126"/>
      <c r="G103" s="52"/>
      <c r="H103" s="72">
        <f t="shared" ref="H103" si="142">F103+F103*G103</f>
        <v>0</v>
      </c>
      <c r="I103" s="72">
        <f t="shared" ref="I103" si="143">E103*F103</f>
        <v>0</v>
      </c>
      <c r="J103" s="72">
        <f t="shared" ref="J103" si="144">H103*E103</f>
        <v>0</v>
      </c>
    </row>
    <row r="104" spans="1:10" ht="60" customHeight="1" x14ac:dyDescent="0.2">
      <c r="A104" s="109"/>
      <c r="B104" s="123"/>
      <c r="C104" s="125"/>
      <c r="D104" s="85"/>
      <c r="E104" s="85"/>
      <c r="F104" s="127"/>
      <c r="G104" s="53"/>
      <c r="H104" s="73"/>
      <c r="I104" s="73"/>
      <c r="J104" s="73"/>
    </row>
    <row r="105" spans="1:10" ht="12.75" customHeight="1" x14ac:dyDescent="0.2">
      <c r="A105" s="108">
        <v>50</v>
      </c>
      <c r="B105" s="122" t="s">
        <v>305</v>
      </c>
      <c r="C105" s="124" t="s">
        <v>1085</v>
      </c>
      <c r="D105" s="84" t="s">
        <v>22</v>
      </c>
      <c r="E105" s="84">
        <v>1</v>
      </c>
      <c r="F105" s="126"/>
      <c r="G105" s="52"/>
      <c r="H105" s="72">
        <f t="shared" ref="H105" si="145">F105+F105*G105</f>
        <v>0</v>
      </c>
      <c r="I105" s="72">
        <f t="shared" ref="I105" si="146">E105*F105</f>
        <v>0</v>
      </c>
      <c r="J105" s="72">
        <f t="shared" ref="J105" si="147">H105*E105</f>
        <v>0</v>
      </c>
    </row>
    <row r="106" spans="1:10" ht="81" customHeight="1" x14ac:dyDescent="0.2">
      <c r="A106" s="109"/>
      <c r="B106" s="123"/>
      <c r="C106" s="125"/>
      <c r="D106" s="85"/>
      <c r="E106" s="85"/>
      <c r="F106" s="127"/>
      <c r="G106" s="53"/>
      <c r="H106" s="73"/>
      <c r="I106" s="73"/>
      <c r="J106" s="73"/>
    </row>
    <row r="107" spans="1:10" ht="12.75" customHeight="1" x14ac:dyDescent="0.2">
      <c r="A107" s="108">
        <v>51</v>
      </c>
      <c r="B107" s="122" t="s">
        <v>306</v>
      </c>
      <c r="C107" s="124" t="s">
        <v>1086</v>
      </c>
      <c r="D107" s="84" t="s">
        <v>33</v>
      </c>
      <c r="E107" s="84">
        <v>1</v>
      </c>
      <c r="F107" s="126"/>
      <c r="G107" s="52"/>
      <c r="H107" s="72">
        <f t="shared" ref="H107" si="148">F107+F107*G107</f>
        <v>0</v>
      </c>
      <c r="I107" s="72">
        <f t="shared" ref="I107" si="149">E107*F107</f>
        <v>0</v>
      </c>
      <c r="J107" s="72">
        <f t="shared" ref="J107" si="150">H107*E107</f>
        <v>0</v>
      </c>
    </row>
    <row r="108" spans="1:10" ht="48" customHeight="1" x14ac:dyDescent="0.2">
      <c r="A108" s="109"/>
      <c r="B108" s="123"/>
      <c r="C108" s="125"/>
      <c r="D108" s="85"/>
      <c r="E108" s="85"/>
      <c r="F108" s="127"/>
      <c r="G108" s="53"/>
      <c r="H108" s="73"/>
      <c r="I108" s="73"/>
      <c r="J108" s="73"/>
    </row>
    <row r="109" spans="1:10" ht="12.75" customHeight="1" x14ac:dyDescent="0.2">
      <c r="A109" s="108">
        <v>52</v>
      </c>
      <c r="B109" s="122" t="s">
        <v>307</v>
      </c>
      <c r="C109" s="124" t="s">
        <v>1087</v>
      </c>
      <c r="D109" s="84" t="s">
        <v>26</v>
      </c>
      <c r="E109" s="84">
        <v>1</v>
      </c>
      <c r="F109" s="126"/>
      <c r="G109" s="52"/>
      <c r="H109" s="72">
        <f t="shared" ref="H109" si="151">F109+F109*G109</f>
        <v>0</v>
      </c>
      <c r="I109" s="72">
        <f t="shared" ref="I109" si="152">E109*F109</f>
        <v>0</v>
      </c>
      <c r="J109" s="72">
        <f t="shared" ref="J109" si="153">H109*E109</f>
        <v>0</v>
      </c>
    </row>
    <row r="110" spans="1:10" ht="60.75" customHeight="1" x14ac:dyDescent="0.2">
      <c r="A110" s="109"/>
      <c r="B110" s="123"/>
      <c r="C110" s="125"/>
      <c r="D110" s="85"/>
      <c r="E110" s="85"/>
      <c r="F110" s="127"/>
      <c r="G110" s="53"/>
      <c r="H110" s="73"/>
      <c r="I110" s="73"/>
      <c r="J110" s="73"/>
    </row>
    <row r="111" spans="1:10" ht="39" customHeight="1" thickBot="1" x14ac:dyDescent="0.25">
      <c r="C111" s="78"/>
      <c r="D111" s="78"/>
      <c r="E111" s="8"/>
      <c r="F111" s="2" t="str">
        <f>"suma kontrolna: "
&amp;SUM(F7:F110)</f>
        <v>suma kontrolna: 0</v>
      </c>
      <c r="G111" s="2" t="str">
        <f>"suma kontrolna: "
&amp;SUM(G7:G110)</f>
        <v>suma kontrolna: 0</v>
      </c>
      <c r="H111" s="2" t="str">
        <f>"suma kontrolna: "
&amp;SUM(H7:H110)</f>
        <v>suma kontrolna: 0</v>
      </c>
      <c r="I111" s="9" t="str">
        <f>"Całkowita wartość netto: "&amp;SUM(I7:I110)&amp;" zł"</f>
        <v>Całkowita wartość netto: 0 zł</v>
      </c>
      <c r="J111" s="9" t="str">
        <f>"Całkowita wartość brutto: "&amp;SUM(J7:J110)&amp;" zł"</f>
        <v>Całkowita wartość brutto: 0 zł</v>
      </c>
    </row>
    <row r="112" spans="1:10" x14ac:dyDescent="0.2">
      <c r="C112" s="10"/>
    </row>
    <row r="113" spans="6:10" ht="12.95" customHeight="1" x14ac:dyDescent="0.2"/>
    <row r="114" spans="6:10" ht="41.45" customHeight="1" x14ac:dyDescent="0.2">
      <c r="F114" s="79" t="s">
        <v>5</v>
      </c>
      <c r="G114" s="79"/>
      <c r="H114" s="79"/>
      <c r="I114" s="79"/>
      <c r="J114" s="79"/>
    </row>
    <row r="115" spans="6:10" ht="12.95" customHeight="1" x14ac:dyDescent="0.2"/>
    <row r="117" spans="6:10" ht="12.95" customHeight="1" x14ac:dyDescent="0.2"/>
    <row r="118" spans="6:10" ht="12.95" customHeight="1" x14ac:dyDescent="0.2"/>
  </sheetData>
  <sortState ref="A8:E1137">
    <sortCondition ref="A7"/>
  </sortState>
  <mergeCells count="473">
    <mergeCell ref="D83:D84"/>
    <mergeCell ref="D85:D86"/>
    <mergeCell ref="D87:D88"/>
    <mergeCell ref="D89:D90"/>
    <mergeCell ref="D91:D92"/>
    <mergeCell ref="C111:D111"/>
    <mergeCell ref="D103:D104"/>
    <mergeCell ref="D105:D106"/>
    <mergeCell ref="D107:D108"/>
    <mergeCell ref="D109:D110"/>
    <mergeCell ref="D93:D94"/>
    <mergeCell ref="D95:D96"/>
    <mergeCell ref="D97:D98"/>
    <mergeCell ref="D99:D100"/>
    <mergeCell ref="D101:D102"/>
    <mergeCell ref="C95:C96"/>
    <mergeCell ref="C97:C98"/>
    <mergeCell ref="C99:C100"/>
    <mergeCell ref="C101:C102"/>
    <mergeCell ref="C103:C104"/>
    <mergeCell ref="C105:C106"/>
    <mergeCell ref="C107:C108"/>
    <mergeCell ref="C109:C110"/>
    <mergeCell ref="C93:C94"/>
    <mergeCell ref="D53:D54"/>
    <mergeCell ref="D55:D56"/>
    <mergeCell ref="D57:D58"/>
    <mergeCell ref="D59:D60"/>
    <mergeCell ref="D61:D62"/>
    <mergeCell ref="D43:D44"/>
    <mergeCell ref="D45:D46"/>
    <mergeCell ref="D47:D48"/>
    <mergeCell ref="D49:D50"/>
    <mergeCell ref="D51:D52"/>
    <mergeCell ref="D73:D74"/>
    <mergeCell ref="D75:D76"/>
    <mergeCell ref="D77:D78"/>
    <mergeCell ref="D79:D80"/>
    <mergeCell ref="D81:D82"/>
    <mergeCell ref="D63:D64"/>
    <mergeCell ref="D65:D66"/>
    <mergeCell ref="D67:D68"/>
    <mergeCell ref="D69:D70"/>
    <mergeCell ref="D71:D72"/>
    <mergeCell ref="D33:D34"/>
    <mergeCell ref="D35:D36"/>
    <mergeCell ref="D37:D38"/>
    <mergeCell ref="D39:D40"/>
    <mergeCell ref="D41:D42"/>
    <mergeCell ref="D7:D8"/>
    <mergeCell ref="D9:D10"/>
    <mergeCell ref="D11:D12"/>
    <mergeCell ref="D13:D14"/>
    <mergeCell ref="D15:D16"/>
    <mergeCell ref="D17:D18"/>
    <mergeCell ref="D19:D20"/>
    <mergeCell ref="D21:D22"/>
    <mergeCell ref="D23:D24"/>
    <mergeCell ref="D25:D26"/>
    <mergeCell ref="D27:D28"/>
    <mergeCell ref="D29:D30"/>
    <mergeCell ref="D31:D32"/>
    <mergeCell ref="E53:E54"/>
    <mergeCell ref="E55:E56"/>
    <mergeCell ref="E57:E58"/>
    <mergeCell ref="E59:E60"/>
    <mergeCell ref="E61:E62"/>
    <mergeCell ref="E103:E104"/>
    <mergeCell ref="E105:E106"/>
    <mergeCell ref="E107:E108"/>
    <mergeCell ref="E109:E110"/>
    <mergeCell ref="E93:E94"/>
    <mergeCell ref="E95:E96"/>
    <mergeCell ref="E97:E98"/>
    <mergeCell ref="E99:E100"/>
    <mergeCell ref="E101:E102"/>
    <mergeCell ref="E33:E34"/>
    <mergeCell ref="E35:E36"/>
    <mergeCell ref="E37:E38"/>
    <mergeCell ref="E39:E40"/>
    <mergeCell ref="E41:E42"/>
    <mergeCell ref="E7:E8"/>
    <mergeCell ref="E9:E10"/>
    <mergeCell ref="E11:E12"/>
    <mergeCell ref="E13:E14"/>
    <mergeCell ref="E15:E16"/>
    <mergeCell ref="E17:E18"/>
    <mergeCell ref="E19:E20"/>
    <mergeCell ref="E21:E22"/>
    <mergeCell ref="E23:E24"/>
    <mergeCell ref="E25:E26"/>
    <mergeCell ref="E27:E28"/>
    <mergeCell ref="E29:E30"/>
    <mergeCell ref="E31:E32"/>
    <mergeCell ref="A103:A104"/>
    <mergeCell ref="A105:A106"/>
    <mergeCell ref="A107:A108"/>
    <mergeCell ref="A109:A110"/>
    <mergeCell ref="E43:E44"/>
    <mergeCell ref="E45:E46"/>
    <mergeCell ref="E47:E48"/>
    <mergeCell ref="E49:E50"/>
    <mergeCell ref="E51:E52"/>
    <mergeCell ref="E83:E84"/>
    <mergeCell ref="E85:E86"/>
    <mergeCell ref="E87:E88"/>
    <mergeCell ref="E89:E90"/>
    <mergeCell ref="E91:E92"/>
    <mergeCell ref="E73:E74"/>
    <mergeCell ref="E75:E76"/>
    <mergeCell ref="E77:E78"/>
    <mergeCell ref="E79:E80"/>
    <mergeCell ref="E81:E82"/>
    <mergeCell ref="E63:E64"/>
    <mergeCell ref="E65:E66"/>
    <mergeCell ref="E67:E68"/>
    <mergeCell ref="E69:E70"/>
    <mergeCell ref="E71:E72"/>
    <mergeCell ref="A73:A74"/>
    <mergeCell ref="A75:A76"/>
    <mergeCell ref="A77:A78"/>
    <mergeCell ref="A79:A80"/>
    <mergeCell ref="A81:A82"/>
    <mergeCell ref="A63:A64"/>
    <mergeCell ref="A65:A66"/>
    <mergeCell ref="A67:A68"/>
    <mergeCell ref="A69:A70"/>
    <mergeCell ref="A71:A72"/>
    <mergeCell ref="A93:A94"/>
    <mergeCell ref="A95:A96"/>
    <mergeCell ref="A97:A98"/>
    <mergeCell ref="A99:A100"/>
    <mergeCell ref="A101:A102"/>
    <mergeCell ref="A83:A84"/>
    <mergeCell ref="A85:A86"/>
    <mergeCell ref="A87:A88"/>
    <mergeCell ref="A89:A90"/>
    <mergeCell ref="A91:A92"/>
    <mergeCell ref="A29:A30"/>
    <mergeCell ref="A31:A32"/>
    <mergeCell ref="A53:A54"/>
    <mergeCell ref="A55:A56"/>
    <mergeCell ref="A57:A58"/>
    <mergeCell ref="A59:A60"/>
    <mergeCell ref="A61:A62"/>
    <mergeCell ref="A43:A44"/>
    <mergeCell ref="A45:A46"/>
    <mergeCell ref="A47:A48"/>
    <mergeCell ref="A49:A50"/>
    <mergeCell ref="A51:A52"/>
    <mergeCell ref="A33:A34"/>
    <mergeCell ref="A35:A36"/>
    <mergeCell ref="A37:A38"/>
    <mergeCell ref="A39:A40"/>
    <mergeCell ref="A41:A42"/>
    <mergeCell ref="A11:A12"/>
    <mergeCell ref="A13:A14"/>
    <mergeCell ref="A15:A16"/>
    <mergeCell ref="A17:A18"/>
    <mergeCell ref="A19:A20"/>
    <mergeCell ref="A21:A22"/>
    <mergeCell ref="A23:A24"/>
    <mergeCell ref="A25:A26"/>
    <mergeCell ref="A27:A28"/>
    <mergeCell ref="H101:H102"/>
    <mergeCell ref="I101:I102"/>
    <mergeCell ref="J101:J102"/>
    <mergeCell ref="H103:H104"/>
    <mergeCell ref="I103:I104"/>
    <mergeCell ref="J103:J104"/>
    <mergeCell ref="H97:H98"/>
    <mergeCell ref="I97:I98"/>
    <mergeCell ref="J97:J98"/>
    <mergeCell ref="H99:H100"/>
    <mergeCell ref="I99:I100"/>
    <mergeCell ref="J99:J100"/>
    <mergeCell ref="H109:H110"/>
    <mergeCell ref="I109:I110"/>
    <mergeCell ref="J109:J110"/>
    <mergeCell ref="H105:H106"/>
    <mergeCell ref="I105:I106"/>
    <mergeCell ref="J105:J106"/>
    <mergeCell ref="H107:H108"/>
    <mergeCell ref="I107:I108"/>
    <mergeCell ref="J107:J108"/>
    <mergeCell ref="H93:H94"/>
    <mergeCell ref="I93:I94"/>
    <mergeCell ref="J93:J94"/>
    <mergeCell ref="H95:H96"/>
    <mergeCell ref="I95:I96"/>
    <mergeCell ref="J95:J96"/>
    <mergeCell ref="H77:H78"/>
    <mergeCell ref="I77:I78"/>
    <mergeCell ref="J77:J78"/>
    <mergeCell ref="H79:H80"/>
    <mergeCell ref="I79:I80"/>
    <mergeCell ref="J79:J80"/>
    <mergeCell ref="H91:H92"/>
    <mergeCell ref="I91:I92"/>
    <mergeCell ref="J91:J92"/>
    <mergeCell ref="H85:H86"/>
    <mergeCell ref="I85:I86"/>
    <mergeCell ref="J85:J86"/>
    <mergeCell ref="H87:H88"/>
    <mergeCell ref="I87:I88"/>
    <mergeCell ref="J87:J88"/>
    <mergeCell ref="H73:H74"/>
    <mergeCell ref="I73:I74"/>
    <mergeCell ref="J73:J74"/>
    <mergeCell ref="H89:H90"/>
    <mergeCell ref="I89:I90"/>
    <mergeCell ref="J89:J90"/>
    <mergeCell ref="H81:H82"/>
    <mergeCell ref="I81:I82"/>
    <mergeCell ref="J81:J82"/>
    <mergeCell ref="H83:H84"/>
    <mergeCell ref="I83:I84"/>
    <mergeCell ref="J83:J84"/>
    <mergeCell ref="H75:H76"/>
    <mergeCell ref="I75:I76"/>
    <mergeCell ref="J75:J76"/>
    <mergeCell ref="H67:H68"/>
    <mergeCell ref="I67:I68"/>
    <mergeCell ref="J67:J68"/>
    <mergeCell ref="H61:H62"/>
    <mergeCell ref="I61:I62"/>
    <mergeCell ref="J61:J62"/>
    <mergeCell ref="H63:H64"/>
    <mergeCell ref="I63:I64"/>
    <mergeCell ref="J63:J64"/>
    <mergeCell ref="H69:H70"/>
    <mergeCell ref="I69:I70"/>
    <mergeCell ref="J69:J70"/>
    <mergeCell ref="H71:H72"/>
    <mergeCell ref="I71:I72"/>
    <mergeCell ref="J71:J72"/>
    <mergeCell ref="I45:I46"/>
    <mergeCell ref="J45:J46"/>
    <mergeCell ref="H47:H48"/>
    <mergeCell ref="I47:I48"/>
    <mergeCell ref="J47:J48"/>
    <mergeCell ref="H65:H66"/>
    <mergeCell ref="I65:I66"/>
    <mergeCell ref="J65:J66"/>
    <mergeCell ref="H57:H58"/>
    <mergeCell ref="I57:I58"/>
    <mergeCell ref="J57:J58"/>
    <mergeCell ref="H59:H60"/>
    <mergeCell ref="I59:I60"/>
    <mergeCell ref="J59:J60"/>
    <mergeCell ref="H49:H50"/>
    <mergeCell ref="I49:I50"/>
    <mergeCell ref="J49:J50"/>
    <mergeCell ref="H51:H52"/>
    <mergeCell ref="I51:I52"/>
    <mergeCell ref="J51:J52"/>
    <mergeCell ref="H45:H46"/>
    <mergeCell ref="J23:J24"/>
    <mergeCell ref="H41:H42"/>
    <mergeCell ref="I41:I42"/>
    <mergeCell ref="J41:J42"/>
    <mergeCell ref="H43:H44"/>
    <mergeCell ref="I43:I44"/>
    <mergeCell ref="J43:J44"/>
    <mergeCell ref="H37:H38"/>
    <mergeCell ref="I37:I38"/>
    <mergeCell ref="J37:J38"/>
    <mergeCell ref="H39:H40"/>
    <mergeCell ref="I39:I40"/>
    <mergeCell ref="J39:J40"/>
    <mergeCell ref="H33:H34"/>
    <mergeCell ref="I33:I34"/>
    <mergeCell ref="J33:J34"/>
    <mergeCell ref="H35:H36"/>
    <mergeCell ref="I35:I36"/>
    <mergeCell ref="J35:J36"/>
    <mergeCell ref="H21:H22"/>
    <mergeCell ref="I21:I22"/>
    <mergeCell ref="J21:J22"/>
    <mergeCell ref="H23:H24"/>
    <mergeCell ref="I23:I24"/>
    <mergeCell ref="F114:J114"/>
    <mergeCell ref="H29:H30"/>
    <mergeCell ref="I29:I30"/>
    <mergeCell ref="J29:J30"/>
    <mergeCell ref="H31:H32"/>
    <mergeCell ref="I31:I32"/>
    <mergeCell ref="J31:J32"/>
    <mergeCell ref="H25:H26"/>
    <mergeCell ref="I25:I26"/>
    <mergeCell ref="J25:J26"/>
    <mergeCell ref="H27:H28"/>
    <mergeCell ref="I27:I28"/>
    <mergeCell ref="J27:J28"/>
    <mergeCell ref="H53:H54"/>
    <mergeCell ref="I53:I54"/>
    <mergeCell ref="J53:J54"/>
    <mergeCell ref="H55:H56"/>
    <mergeCell ref="I55:I56"/>
    <mergeCell ref="J55:J56"/>
    <mergeCell ref="H11:H12"/>
    <mergeCell ref="I11:I12"/>
    <mergeCell ref="J11:J12"/>
    <mergeCell ref="H13:H14"/>
    <mergeCell ref="H17:H18"/>
    <mergeCell ref="I17:I18"/>
    <mergeCell ref="J17:J18"/>
    <mergeCell ref="H19:H20"/>
    <mergeCell ref="I19:I20"/>
    <mergeCell ref="J19:J20"/>
    <mergeCell ref="I13:I14"/>
    <mergeCell ref="J13:J14"/>
    <mergeCell ref="H15:H16"/>
    <mergeCell ref="I15:I16"/>
    <mergeCell ref="J15:J16"/>
    <mergeCell ref="B1:J1"/>
    <mergeCell ref="A2:J2"/>
    <mergeCell ref="A3:J3"/>
    <mergeCell ref="H7:H8"/>
    <mergeCell ref="I7:I8"/>
    <mergeCell ref="J7:J8"/>
    <mergeCell ref="H9:H10"/>
    <mergeCell ref="I9:I10"/>
    <mergeCell ref="J9:J10"/>
    <mergeCell ref="A7:A8"/>
    <mergeCell ref="A9:A10"/>
    <mergeCell ref="F7:F8"/>
    <mergeCell ref="F9:F10"/>
    <mergeCell ref="B9:B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87:F88"/>
    <mergeCell ref="F89:F90"/>
    <mergeCell ref="F91:F92"/>
    <mergeCell ref="F93:F94"/>
    <mergeCell ref="F95:F96"/>
    <mergeCell ref="F97:F98"/>
    <mergeCell ref="F99:F100"/>
    <mergeCell ref="F65:F66"/>
    <mergeCell ref="F67:F68"/>
    <mergeCell ref="F69:F70"/>
    <mergeCell ref="F71:F72"/>
    <mergeCell ref="F73:F74"/>
    <mergeCell ref="F75:F76"/>
    <mergeCell ref="F77:F78"/>
    <mergeCell ref="F79:F80"/>
    <mergeCell ref="F81:F82"/>
    <mergeCell ref="F101:F102"/>
    <mergeCell ref="F103:F104"/>
    <mergeCell ref="F105:F106"/>
    <mergeCell ref="F107:F108"/>
    <mergeCell ref="F109:F110"/>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F83:F84"/>
    <mergeCell ref="F85:F86"/>
    <mergeCell ref="C73:C74"/>
    <mergeCell ref="C75:C76"/>
    <mergeCell ref="C41:C42"/>
    <mergeCell ref="C43:C44"/>
    <mergeCell ref="C45:C46"/>
    <mergeCell ref="C47:C48"/>
    <mergeCell ref="C49:C50"/>
    <mergeCell ref="C51:C52"/>
    <mergeCell ref="C53:C54"/>
    <mergeCell ref="C55:C56"/>
    <mergeCell ref="C57:C58"/>
    <mergeCell ref="C77:C78"/>
    <mergeCell ref="C79:C80"/>
    <mergeCell ref="C81:C82"/>
    <mergeCell ref="C83:C84"/>
    <mergeCell ref="C85:C86"/>
    <mergeCell ref="C87:C88"/>
    <mergeCell ref="C89:C90"/>
    <mergeCell ref="C91:C92"/>
    <mergeCell ref="B47:B48"/>
    <mergeCell ref="B49:B50"/>
    <mergeCell ref="B51:B52"/>
    <mergeCell ref="B53:B54"/>
    <mergeCell ref="B55:B56"/>
    <mergeCell ref="B57:B58"/>
    <mergeCell ref="B59:B60"/>
    <mergeCell ref="B61:B62"/>
    <mergeCell ref="B63:B64"/>
    <mergeCell ref="C59:C60"/>
    <mergeCell ref="C61:C62"/>
    <mergeCell ref="C63:C64"/>
    <mergeCell ref="C65:C66"/>
    <mergeCell ref="C67:C68"/>
    <mergeCell ref="C69:C70"/>
    <mergeCell ref="C71:C72"/>
    <mergeCell ref="B85:B86"/>
    <mergeCell ref="B87:B88"/>
    <mergeCell ref="B89:B90"/>
    <mergeCell ref="B91:B92"/>
    <mergeCell ref="B93:B94"/>
    <mergeCell ref="B95:B96"/>
    <mergeCell ref="B97:B98"/>
    <mergeCell ref="B99:B100"/>
    <mergeCell ref="B45:B46"/>
    <mergeCell ref="B67:B68"/>
    <mergeCell ref="B69:B70"/>
    <mergeCell ref="B71:B72"/>
    <mergeCell ref="B73:B74"/>
    <mergeCell ref="B75:B76"/>
    <mergeCell ref="B77:B78"/>
    <mergeCell ref="B79:B80"/>
    <mergeCell ref="B81:B82"/>
    <mergeCell ref="B83:B84"/>
    <mergeCell ref="B105:B106"/>
    <mergeCell ref="B107:B108"/>
    <mergeCell ref="B109:B110"/>
    <mergeCell ref="B7:B8"/>
    <mergeCell ref="B11:B12"/>
    <mergeCell ref="B13:B14"/>
    <mergeCell ref="B15:B16"/>
    <mergeCell ref="B17:B18"/>
    <mergeCell ref="B19:B20"/>
    <mergeCell ref="B21:B22"/>
    <mergeCell ref="B23:B24"/>
    <mergeCell ref="B25:B26"/>
    <mergeCell ref="B103:B104"/>
    <mergeCell ref="B27:B28"/>
    <mergeCell ref="B29:B30"/>
    <mergeCell ref="B31:B32"/>
    <mergeCell ref="B33:B34"/>
    <mergeCell ref="B35:B36"/>
    <mergeCell ref="B37:B38"/>
    <mergeCell ref="B39:B40"/>
    <mergeCell ref="B41:B42"/>
    <mergeCell ref="B43:B44"/>
    <mergeCell ref="B101:B102"/>
    <mergeCell ref="B65:B66"/>
  </mergeCells>
  <conditionalFormatting sqref="C111">
    <cfRule type="duplicateValues" dxfId="72" priority="51"/>
  </conditionalFormatting>
  <conditionalFormatting sqref="B1:B6 B111:B1048576">
    <cfRule type="duplicateValues" dxfId="71" priority="374"/>
  </conditionalFormatting>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L32"/>
  <sheetViews>
    <sheetView topLeftCell="A25" workbookViewId="0">
      <selection activeCell="I5" sqref="I5"/>
    </sheetView>
  </sheetViews>
  <sheetFormatPr defaultColWidth="8.85546875" defaultRowHeight="12.75" x14ac:dyDescent="0.2"/>
  <cols>
    <col min="1" max="1" width="4.7109375" style="3" customWidth="1"/>
    <col min="2" max="2" width="37.42578125" style="11" customWidth="1"/>
    <col min="3" max="3" width="39.7109375" style="3" customWidth="1"/>
    <col min="4" max="4" width="9.7109375" style="11" customWidth="1"/>
    <col min="5" max="5" width="8.5703125" style="11" customWidth="1"/>
    <col min="6" max="6" width="13" style="3" customWidth="1"/>
    <col min="7" max="7" width="7.42578125" style="3" customWidth="1"/>
    <col min="8" max="10" width="13" style="3" customWidth="1"/>
    <col min="11" max="16384" width="8.85546875" style="3"/>
  </cols>
  <sheetData>
    <row r="1" spans="1:12" ht="112.5" customHeight="1" x14ac:dyDescent="0.2">
      <c r="A1" s="12" t="s">
        <v>11</v>
      </c>
      <c r="B1" s="91"/>
      <c r="C1" s="91"/>
      <c r="D1" s="91"/>
      <c r="E1" s="91"/>
      <c r="F1" s="91"/>
      <c r="G1" s="91"/>
      <c r="H1" s="91"/>
      <c r="I1" s="91"/>
      <c r="J1" s="91"/>
    </row>
    <row r="2" spans="1:12" ht="60" customHeight="1" x14ac:dyDescent="0.2">
      <c r="A2" s="97" t="str">
        <f>'część I'!C4&amp;" CeNT-361-3/2022
Sukcesywna dostawa specjalistycznych odczynników laboratoryjnych dla CeNT UW - postępowanie 1
Załącznik do SIWZ  - Formularz cenowy"</f>
        <v xml:space="preserve"> CeNT-361-3/2022
Sukcesywna dostawa specjalistycznych odczynników laboratoryjnych dla CeNT UW - postępowanie 1
Załącznik do SIWZ  - Formularz cenowy</v>
      </c>
      <c r="B2" s="97"/>
      <c r="C2" s="97"/>
      <c r="D2" s="97"/>
      <c r="E2" s="97"/>
      <c r="F2" s="97"/>
      <c r="G2" s="97"/>
      <c r="H2" s="97"/>
      <c r="I2" s="97"/>
      <c r="J2" s="97"/>
    </row>
    <row r="3" spans="1:12" ht="14.45" customHeight="1" x14ac:dyDescent="0.2">
      <c r="A3" s="97" t="str">
        <f>A4</f>
        <v>część VI</v>
      </c>
      <c r="B3" s="97"/>
      <c r="C3" s="97"/>
      <c r="D3" s="97"/>
      <c r="E3" s="97"/>
      <c r="F3" s="97"/>
      <c r="G3" s="97"/>
      <c r="H3" s="97"/>
      <c r="I3" s="97"/>
      <c r="J3" s="97"/>
    </row>
    <row r="4" spans="1:12" x14ac:dyDescent="0.2">
      <c r="A4" s="14" t="s">
        <v>15</v>
      </c>
      <c r="B4" s="14"/>
      <c r="C4" s="13"/>
      <c r="D4" s="13"/>
      <c r="E4" s="13"/>
      <c r="F4" s="13"/>
      <c r="G4" s="13"/>
      <c r="H4" s="13"/>
      <c r="I4" s="13"/>
      <c r="J4" s="13"/>
    </row>
    <row r="5" spans="1:12" s="5" customFormat="1" ht="85.9" customHeight="1" x14ac:dyDescent="0.2">
      <c r="A5" s="4" t="s">
        <v>0</v>
      </c>
      <c r="B5" s="4" t="s">
        <v>661</v>
      </c>
      <c r="C5" s="4" t="s">
        <v>885</v>
      </c>
      <c r="D5" s="4" t="s">
        <v>6</v>
      </c>
      <c r="E5" s="4" t="s">
        <v>7</v>
      </c>
      <c r="F5" s="4" t="s">
        <v>2</v>
      </c>
      <c r="G5" s="4" t="s">
        <v>1</v>
      </c>
      <c r="H5" s="4" t="s">
        <v>3</v>
      </c>
      <c r="I5" s="4" t="s">
        <v>8</v>
      </c>
      <c r="J5" s="4" t="s">
        <v>4</v>
      </c>
    </row>
    <row r="6" spans="1:12" x14ac:dyDescent="0.2">
      <c r="A6" s="1">
        <v>1</v>
      </c>
      <c r="B6" s="1">
        <v>2</v>
      </c>
      <c r="C6" s="1">
        <v>3</v>
      </c>
      <c r="D6" s="1">
        <v>4</v>
      </c>
      <c r="E6" s="1">
        <v>5</v>
      </c>
      <c r="F6" s="1">
        <v>6</v>
      </c>
      <c r="G6" s="1">
        <v>7</v>
      </c>
      <c r="H6" s="1" t="s">
        <v>12</v>
      </c>
      <c r="I6" s="1" t="s">
        <v>10</v>
      </c>
      <c r="J6" s="1" t="s">
        <v>9</v>
      </c>
    </row>
    <row r="7" spans="1:12" s="15" customFormat="1" ht="15" customHeight="1" x14ac:dyDescent="0.2">
      <c r="A7" s="80">
        <v>1</v>
      </c>
      <c r="B7" s="76" t="s">
        <v>308</v>
      </c>
      <c r="C7" s="74" t="s">
        <v>935</v>
      </c>
      <c r="D7" s="84" t="s">
        <v>25</v>
      </c>
      <c r="E7" s="84">
        <v>2</v>
      </c>
      <c r="F7" s="128"/>
      <c r="G7" s="128"/>
      <c r="H7" s="72">
        <f t="shared" ref="H7" si="0">F7+F7*G7</f>
        <v>0</v>
      </c>
      <c r="I7" s="72">
        <f>E7*F7</f>
        <v>0</v>
      </c>
      <c r="J7" s="72">
        <f>H7*E7</f>
        <v>0</v>
      </c>
    </row>
    <row r="8" spans="1:12" s="15" customFormat="1" ht="66" customHeight="1" x14ac:dyDescent="0.2">
      <c r="A8" s="81"/>
      <c r="B8" s="77"/>
      <c r="C8" s="75"/>
      <c r="D8" s="85"/>
      <c r="E8" s="85"/>
      <c r="F8" s="129"/>
      <c r="G8" s="129"/>
      <c r="H8" s="73"/>
      <c r="I8" s="73"/>
      <c r="J8" s="73"/>
    </row>
    <row r="9" spans="1:12" s="15" customFormat="1" ht="15" customHeight="1" x14ac:dyDescent="0.2">
      <c r="A9" s="80">
        <v>2</v>
      </c>
      <c r="B9" s="76" t="s">
        <v>309</v>
      </c>
      <c r="C9" s="74" t="s">
        <v>937</v>
      </c>
      <c r="D9" s="84" t="s">
        <v>936</v>
      </c>
      <c r="E9" s="84">
        <v>2</v>
      </c>
      <c r="F9" s="128"/>
      <c r="G9" s="128"/>
      <c r="H9" s="72">
        <f t="shared" ref="H9" si="1">F9+F9*G9</f>
        <v>0</v>
      </c>
      <c r="I9" s="72">
        <f t="shared" ref="I9" si="2">E9*F9</f>
        <v>0</v>
      </c>
      <c r="J9" s="72">
        <f t="shared" ref="J9" si="3">H9*E9</f>
        <v>0</v>
      </c>
    </row>
    <row r="10" spans="1:12" s="15" customFormat="1" ht="45" customHeight="1" x14ac:dyDescent="0.2">
      <c r="A10" s="81"/>
      <c r="B10" s="77"/>
      <c r="C10" s="75"/>
      <c r="D10" s="85"/>
      <c r="E10" s="85"/>
      <c r="F10" s="129"/>
      <c r="G10" s="129"/>
      <c r="H10" s="73"/>
      <c r="I10" s="73"/>
      <c r="J10" s="73"/>
    </row>
    <row r="11" spans="1:12" s="15" customFormat="1" ht="12.75" customHeight="1" x14ac:dyDescent="0.2">
      <c r="A11" s="80">
        <v>3</v>
      </c>
      <c r="B11" s="76" t="s">
        <v>310</v>
      </c>
      <c r="C11" s="74" t="s">
        <v>938</v>
      </c>
      <c r="D11" s="84" t="s">
        <v>33</v>
      </c>
      <c r="E11" s="84">
        <v>1</v>
      </c>
      <c r="F11" s="128"/>
      <c r="G11" s="128"/>
      <c r="H11" s="72">
        <f t="shared" ref="H11" si="4">F11+F11*G11</f>
        <v>0</v>
      </c>
      <c r="I11" s="72">
        <f t="shared" ref="I11" si="5">E11*F11</f>
        <v>0</v>
      </c>
      <c r="J11" s="72">
        <f t="shared" ref="J11" si="6">H11*E11</f>
        <v>0</v>
      </c>
    </row>
    <row r="12" spans="1:12" s="15" customFormat="1" ht="58.5" customHeight="1" x14ac:dyDescent="0.2">
      <c r="A12" s="81"/>
      <c r="B12" s="77"/>
      <c r="C12" s="75"/>
      <c r="D12" s="85"/>
      <c r="E12" s="85"/>
      <c r="F12" s="129"/>
      <c r="G12" s="129"/>
      <c r="H12" s="73"/>
      <c r="I12" s="73"/>
      <c r="J12" s="73"/>
    </row>
    <row r="13" spans="1:12" s="15" customFormat="1" ht="12.75" customHeight="1" x14ac:dyDescent="0.2">
      <c r="A13" s="80">
        <v>4</v>
      </c>
      <c r="B13" s="76" t="s">
        <v>311</v>
      </c>
      <c r="C13" s="74" t="s">
        <v>939</v>
      </c>
      <c r="D13" s="84" t="s">
        <v>33</v>
      </c>
      <c r="E13" s="84">
        <v>1</v>
      </c>
      <c r="F13" s="128"/>
      <c r="G13" s="128"/>
      <c r="H13" s="72">
        <f t="shared" ref="H13" si="7">F13+F13*G13</f>
        <v>0</v>
      </c>
      <c r="I13" s="72">
        <f t="shared" ref="I13" si="8">E13*F13</f>
        <v>0</v>
      </c>
      <c r="J13" s="72">
        <f t="shared" ref="J13" si="9">H13*E13</f>
        <v>0</v>
      </c>
      <c r="L13" s="82"/>
    </row>
    <row r="14" spans="1:12" s="15" customFormat="1" ht="48" customHeight="1" x14ac:dyDescent="0.2">
      <c r="A14" s="81">
        <v>4</v>
      </c>
      <c r="B14" s="77"/>
      <c r="C14" s="75"/>
      <c r="D14" s="85"/>
      <c r="E14" s="85"/>
      <c r="F14" s="129"/>
      <c r="G14" s="129"/>
      <c r="H14" s="73"/>
      <c r="I14" s="73"/>
      <c r="J14" s="73"/>
      <c r="L14" s="83"/>
    </row>
    <row r="15" spans="1:12" s="15" customFormat="1" ht="12.75" customHeight="1" x14ac:dyDescent="0.2">
      <c r="A15" s="80">
        <v>5</v>
      </c>
      <c r="B15" s="76" t="s">
        <v>312</v>
      </c>
      <c r="C15" s="74" t="s">
        <v>941</v>
      </c>
      <c r="D15" s="84" t="s">
        <v>90</v>
      </c>
      <c r="E15" s="84">
        <v>1</v>
      </c>
      <c r="F15" s="128"/>
      <c r="G15" s="128"/>
      <c r="H15" s="72">
        <f t="shared" ref="H15" si="10">F15+F15*G15</f>
        <v>0</v>
      </c>
      <c r="I15" s="72">
        <f t="shared" ref="I15" si="11">E15*F15</f>
        <v>0</v>
      </c>
      <c r="J15" s="72">
        <f t="shared" ref="J15" si="12">H15*E15</f>
        <v>0</v>
      </c>
    </row>
    <row r="16" spans="1:12" s="15" customFormat="1" ht="62.25" customHeight="1" x14ac:dyDescent="0.2">
      <c r="A16" s="81">
        <v>5</v>
      </c>
      <c r="B16" s="77"/>
      <c r="C16" s="75"/>
      <c r="D16" s="85"/>
      <c r="E16" s="85"/>
      <c r="F16" s="129"/>
      <c r="G16" s="129"/>
      <c r="H16" s="73"/>
      <c r="I16" s="73"/>
      <c r="J16" s="73"/>
    </row>
    <row r="17" spans="1:10" s="15" customFormat="1" ht="12.75" customHeight="1" x14ac:dyDescent="0.2">
      <c r="A17" s="80">
        <v>6</v>
      </c>
      <c r="B17" s="76" t="s">
        <v>313</v>
      </c>
      <c r="C17" s="74" t="s">
        <v>940</v>
      </c>
      <c r="D17" s="84" t="s">
        <v>36</v>
      </c>
      <c r="E17" s="84">
        <v>1</v>
      </c>
      <c r="F17" s="128"/>
      <c r="G17" s="128"/>
      <c r="H17" s="72">
        <f t="shared" ref="H17" si="13">F17+F17*G17</f>
        <v>0</v>
      </c>
      <c r="I17" s="72">
        <f t="shared" ref="I17" si="14">E17*F17</f>
        <v>0</v>
      </c>
      <c r="J17" s="72">
        <f t="shared" ref="J17" si="15">H17*E17</f>
        <v>0</v>
      </c>
    </row>
    <row r="18" spans="1:10" s="15" customFormat="1" ht="75.75" customHeight="1" x14ac:dyDescent="0.2">
      <c r="A18" s="81">
        <f>A17+1</f>
        <v>7</v>
      </c>
      <c r="B18" s="77"/>
      <c r="C18" s="75"/>
      <c r="D18" s="85"/>
      <c r="E18" s="85"/>
      <c r="F18" s="129"/>
      <c r="G18" s="129"/>
      <c r="H18" s="73"/>
      <c r="I18" s="73"/>
      <c r="J18" s="73"/>
    </row>
    <row r="19" spans="1:10" s="15" customFormat="1" ht="12.75" customHeight="1" x14ac:dyDescent="0.2">
      <c r="A19" s="80">
        <v>7</v>
      </c>
      <c r="B19" s="76" t="s">
        <v>319</v>
      </c>
      <c r="C19" s="74" t="s">
        <v>942</v>
      </c>
      <c r="D19" s="84" t="s">
        <v>315</v>
      </c>
      <c r="E19" s="84">
        <v>1</v>
      </c>
      <c r="F19" s="128"/>
      <c r="G19" s="128"/>
      <c r="H19" s="72">
        <f t="shared" ref="H19" si="16">F19+F19*G19</f>
        <v>0</v>
      </c>
      <c r="I19" s="72">
        <f t="shared" ref="I19" si="17">E19*F19</f>
        <v>0</v>
      </c>
      <c r="J19" s="72">
        <f t="shared" ref="J19" si="18">H19*E19</f>
        <v>0</v>
      </c>
    </row>
    <row r="20" spans="1:10" s="15" customFormat="1" ht="66" customHeight="1" x14ac:dyDescent="0.2">
      <c r="A20" s="81">
        <f>A19+1</f>
        <v>8</v>
      </c>
      <c r="B20" s="77"/>
      <c r="C20" s="75"/>
      <c r="D20" s="85"/>
      <c r="E20" s="85"/>
      <c r="F20" s="129"/>
      <c r="G20" s="129"/>
      <c r="H20" s="73"/>
      <c r="I20" s="73"/>
      <c r="J20" s="73"/>
    </row>
    <row r="21" spans="1:10" s="15" customFormat="1" ht="12.75" customHeight="1" x14ac:dyDescent="0.2">
      <c r="A21" s="80">
        <v>8</v>
      </c>
      <c r="B21" s="76" t="s">
        <v>314</v>
      </c>
      <c r="C21" s="74" t="s">
        <v>943</v>
      </c>
      <c r="D21" s="84" t="s">
        <v>315</v>
      </c>
      <c r="E21" s="84">
        <v>1</v>
      </c>
      <c r="F21" s="128"/>
      <c r="G21" s="128"/>
      <c r="H21" s="72">
        <f t="shared" ref="H21" si="19">F21+F21*G21</f>
        <v>0</v>
      </c>
      <c r="I21" s="72">
        <f t="shared" ref="I21" si="20">E21*F21</f>
        <v>0</v>
      </c>
      <c r="J21" s="72">
        <f t="shared" ref="J21" si="21">H21*E21</f>
        <v>0</v>
      </c>
    </row>
    <row r="22" spans="1:10" s="15" customFormat="1" ht="68.25" customHeight="1" x14ac:dyDescent="0.2">
      <c r="A22" s="81">
        <f>A21+1</f>
        <v>9</v>
      </c>
      <c r="B22" s="77"/>
      <c r="C22" s="75"/>
      <c r="D22" s="85"/>
      <c r="E22" s="85"/>
      <c r="F22" s="129"/>
      <c r="G22" s="129"/>
      <c r="H22" s="73"/>
      <c r="I22" s="73"/>
      <c r="J22" s="73"/>
    </row>
    <row r="23" spans="1:10" s="15" customFormat="1" ht="12.75" customHeight="1" x14ac:dyDescent="0.2">
      <c r="A23" s="80">
        <v>9</v>
      </c>
      <c r="B23" s="76" t="s">
        <v>316</v>
      </c>
      <c r="C23" s="74" t="s">
        <v>944</v>
      </c>
      <c r="D23" s="84" t="s">
        <v>33</v>
      </c>
      <c r="E23" s="84">
        <v>1</v>
      </c>
      <c r="F23" s="128"/>
      <c r="G23" s="128"/>
      <c r="H23" s="72">
        <f t="shared" ref="H23" si="22">F23+F23*G23</f>
        <v>0</v>
      </c>
      <c r="I23" s="72">
        <f t="shared" ref="I23" si="23">E23*F23</f>
        <v>0</v>
      </c>
      <c r="J23" s="72">
        <f t="shared" ref="J23" si="24">H23*E23</f>
        <v>0</v>
      </c>
    </row>
    <row r="24" spans="1:10" s="15" customFormat="1" ht="51" customHeight="1" x14ac:dyDescent="0.2">
      <c r="A24" s="81">
        <f>A23+1</f>
        <v>10</v>
      </c>
      <c r="B24" s="77"/>
      <c r="C24" s="75"/>
      <c r="D24" s="85"/>
      <c r="E24" s="85"/>
      <c r="F24" s="129"/>
      <c r="G24" s="129"/>
      <c r="H24" s="73"/>
      <c r="I24" s="73"/>
      <c r="J24" s="73"/>
    </row>
    <row r="25" spans="1:10" s="15" customFormat="1" ht="12.75" customHeight="1" x14ac:dyDescent="0.2">
      <c r="A25" s="80">
        <v>10</v>
      </c>
      <c r="B25" s="76" t="s">
        <v>317</v>
      </c>
      <c r="C25" s="74" t="s">
        <v>945</v>
      </c>
      <c r="D25" s="84" t="s">
        <v>90</v>
      </c>
      <c r="E25" s="84">
        <v>2</v>
      </c>
      <c r="F25" s="128"/>
      <c r="G25" s="128"/>
      <c r="H25" s="72">
        <f t="shared" ref="H25" si="25">F25+F25*G25</f>
        <v>0</v>
      </c>
      <c r="I25" s="72">
        <f t="shared" ref="I25" si="26">E25*F25</f>
        <v>0</v>
      </c>
      <c r="J25" s="72">
        <f t="shared" ref="J25" si="27">H25*E25</f>
        <v>0</v>
      </c>
    </row>
    <row r="26" spans="1:10" s="15" customFormat="1" ht="45" customHeight="1" x14ac:dyDescent="0.2">
      <c r="A26" s="81">
        <f>A25+1</f>
        <v>11</v>
      </c>
      <c r="B26" s="77"/>
      <c r="C26" s="75"/>
      <c r="D26" s="85"/>
      <c r="E26" s="85"/>
      <c r="F26" s="129"/>
      <c r="G26" s="129"/>
      <c r="H26" s="73"/>
      <c r="I26" s="73"/>
      <c r="J26" s="73"/>
    </row>
    <row r="27" spans="1:10" s="15" customFormat="1" ht="12.75" customHeight="1" x14ac:dyDescent="0.2">
      <c r="A27" s="80">
        <v>11</v>
      </c>
      <c r="B27" s="76" t="s">
        <v>318</v>
      </c>
      <c r="C27" s="74" t="s">
        <v>946</v>
      </c>
      <c r="D27" s="84">
        <v>10</v>
      </c>
      <c r="E27" s="84">
        <v>2</v>
      </c>
      <c r="F27" s="128"/>
      <c r="G27" s="128"/>
      <c r="H27" s="72">
        <f t="shared" ref="H27" si="28">F27+F27*G27</f>
        <v>0</v>
      </c>
      <c r="I27" s="72">
        <f t="shared" ref="I27" si="29">E27*F27</f>
        <v>0</v>
      </c>
      <c r="J27" s="72">
        <f t="shared" ref="J27" si="30">H27*E27</f>
        <v>0</v>
      </c>
    </row>
    <row r="28" spans="1:10" s="15" customFormat="1" ht="48" customHeight="1" x14ac:dyDescent="0.2">
      <c r="A28" s="81">
        <f>A27+1</f>
        <v>12</v>
      </c>
      <c r="B28" s="77"/>
      <c r="C28" s="75"/>
      <c r="D28" s="85"/>
      <c r="E28" s="85"/>
      <c r="F28" s="129"/>
      <c r="G28" s="129"/>
      <c r="H28" s="73"/>
      <c r="I28" s="73"/>
      <c r="J28" s="73"/>
    </row>
    <row r="29" spans="1:10" ht="13.5" customHeight="1" thickBot="1" x14ac:dyDescent="0.25">
      <c r="C29" s="78"/>
      <c r="D29" s="78"/>
      <c r="E29" s="8"/>
      <c r="F29" s="2" t="e">
        <f>"suma kontrolna: "
&amp;SUM(#REF!)</f>
        <v>#REF!</v>
      </c>
      <c r="G29" s="2" t="e">
        <f>"suma kontrolna: "
&amp;SUM(#REF!)</f>
        <v>#REF!</v>
      </c>
      <c r="H29" s="2" t="e">
        <f>"suma kontrolna: "
&amp;SUM(#REF!)</f>
        <v>#REF!</v>
      </c>
      <c r="I29" s="9" t="e">
        <f>"Całkowita wartość netto: "&amp;SUM(#REF!)&amp;" zł"</f>
        <v>#REF!</v>
      </c>
      <c r="J29" s="9" t="e">
        <f>"Całkowita wartość brutto: "&amp;SUM(#REF!)&amp;" zł"</f>
        <v>#REF!</v>
      </c>
    </row>
    <row r="30" spans="1:10" x14ac:dyDescent="0.2">
      <c r="C30" s="10"/>
    </row>
    <row r="32" spans="1:10" ht="38.25" customHeight="1" x14ac:dyDescent="0.2">
      <c r="F32" s="79" t="s">
        <v>5</v>
      </c>
      <c r="G32" s="79"/>
      <c r="H32" s="79"/>
      <c r="I32" s="79"/>
      <c r="J32" s="79"/>
    </row>
  </sheetData>
  <mergeCells count="116">
    <mergeCell ref="J23:J24"/>
    <mergeCell ref="B1:J1"/>
    <mergeCell ref="A2:J2"/>
    <mergeCell ref="A3:J3"/>
    <mergeCell ref="A7:A8"/>
    <mergeCell ref="A9:A10"/>
    <mergeCell ref="D7:D8"/>
    <mergeCell ref="D9:D10"/>
    <mergeCell ref="H7:H8"/>
    <mergeCell ref="I7:I8"/>
    <mergeCell ref="J7:J8"/>
    <mergeCell ref="H9:H10"/>
    <mergeCell ref="J9:J10"/>
    <mergeCell ref="E7:E8"/>
    <mergeCell ref="E9:E10"/>
    <mergeCell ref="F7:F8"/>
    <mergeCell ref="F9:F10"/>
    <mergeCell ref="B7:B8"/>
    <mergeCell ref="B9:B10"/>
    <mergeCell ref="G7:G8"/>
    <mergeCell ref="G9:G10"/>
    <mergeCell ref="I9:I10"/>
    <mergeCell ref="G17:G18"/>
    <mergeCell ref="B11:B12"/>
    <mergeCell ref="I19:I20"/>
    <mergeCell ref="I21:I22"/>
    <mergeCell ref="I23:I24"/>
    <mergeCell ref="H13:H14"/>
    <mergeCell ref="H15:H16"/>
    <mergeCell ref="H17:H18"/>
    <mergeCell ref="H19:H20"/>
    <mergeCell ref="H21:H22"/>
    <mergeCell ref="E19:E20"/>
    <mergeCell ref="F19:F20"/>
    <mergeCell ref="F21:F22"/>
    <mergeCell ref="F23:F24"/>
    <mergeCell ref="A11:A12"/>
    <mergeCell ref="A13:A14"/>
    <mergeCell ref="L13:L14"/>
    <mergeCell ref="A15:A16"/>
    <mergeCell ref="A17:A18"/>
    <mergeCell ref="E15:E16"/>
    <mergeCell ref="E17:E18"/>
    <mergeCell ref="H11:H12"/>
    <mergeCell ref="D11:D12"/>
    <mergeCell ref="D13:D14"/>
    <mergeCell ref="D15:D16"/>
    <mergeCell ref="D17:D18"/>
    <mergeCell ref="J13:J14"/>
    <mergeCell ref="J15:J16"/>
    <mergeCell ref="J17:J18"/>
    <mergeCell ref="F17:F18"/>
    <mergeCell ref="E11:E12"/>
    <mergeCell ref="E13:E14"/>
    <mergeCell ref="F11:F12"/>
    <mergeCell ref="F13:F14"/>
    <mergeCell ref="F15:F16"/>
    <mergeCell ref="I17:I18"/>
    <mergeCell ref="B13:B14"/>
    <mergeCell ref="F25:F26"/>
    <mergeCell ref="A27:A28"/>
    <mergeCell ref="D27:D28"/>
    <mergeCell ref="E27:E28"/>
    <mergeCell ref="H27:H28"/>
    <mergeCell ref="I27:I28"/>
    <mergeCell ref="B25:B26"/>
    <mergeCell ref="B27:B28"/>
    <mergeCell ref="A19:A20"/>
    <mergeCell ref="A21:A22"/>
    <mergeCell ref="A23:A24"/>
    <mergeCell ref="A25:A26"/>
    <mergeCell ref="D25:D26"/>
    <mergeCell ref="D21:D22"/>
    <mergeCell ref="D23:D24"/>
    <mergeCell ref="D19:D20"/>
    <mergeCell ref="B19:B20"/>
    <mergeCell ref="B21:B22"/>
    <mergeCell ref="B23:B24"/>
    <mergeCell ref="E23:E24"/>
    <mergeCell ref="E21:E22"/>
    <mergeCell ref="G19:G20"/>
    <mergeCell ref="G21:G22"/>
    <mergeCell ref="G23:G24"/>
    <mergeCell ref="G25:G26"/>
    <mergeCell ref="G11:G12"/>
    <mergeCell ref="G13:G14"/>
    <mergeCell ref="G15:G16"/>
    <mergeCell ref="C29:D29"/>
    <mergeCell ref="F32:J32"/>
    <mergeCell ref="E25:E26"/>
    <mergeCell ref="H25:H26"/>
    <mergeCell ref="I25:I26"/>
    <mergeCell ref="J25:J26"/>
    <mergeCell ref="J27:J28"/>
    <mergeCell ref="G27:G28"/>
    <mergeCell ref="C27:C28"/>
    <mergeCell ref="F27:F28"/>
    <mergeCell ref="J19:J20"/>
    <mergeCell ref="J21:J22"/>
    <mergeCell ref="J11:J12"/>
    <mergeCell ref="H23:H24"/>
    <mergeCell ref="I11:I12"/>
    <mergeCell ref="I13:I14"/>
    <mergeCell ref="I15:I16"/>
    <mergeCell ref="C19:C20"/>
    <mergeCell ref="C21:C22"/>
    <mergeCell ref="C23:C24"/>
    <mergeCell ref="C25:C26"/>
    <mergeCell ref="C7:C8"/>
    <mergeCell ref="C9:C10"/>
    <mergeCell ref="C11:C12"/>
    <mergeCell ref="C13:C14"/>
    <mergeCell ref="C15:C16"/>
    <mergeCell ref="B15:B16"/>
    <mergeCell ref="B17:B18"/>
    <mergeCell ref="C17:C18"/>
  </mergeCells>
  <conditionalFormatting sqref="D13">
    <cfRule type="duplicateValues" dxfId="70" priority="30"/>
  </conditionalFormatting>
  <conditionalFormatting sqref="D15">
    <cfRule type="duplicateValues" dxfId="69" priority="29"/>
  </conditionalFormatting>
  <conditionalFormatting sqref="D15">
    <cfRule type="duplicateValues" dxfId="68" priority="28"/>
  </conditionalFormatting>
  <conditionalFormatting sqref="D15">
    <cfRule type="duplicateValues" dxfId="67" priority="27"/>
  </conditionalFormatting>
  <conditionalFormatting sqref="D15">
    <cfRule type="duplicateValues" dxfId="66" priority="26"/>
  </conditionalFormatting>
  <conditionalFormatting sqref="D15">
    <cfRule type="duplicateValues" dxfId="65" priority="25"/>
  </conditionalFormatting>
  <conditionalFormatting sqref="D15">
    <cfRule type="duplicateValues" dxfId="64" priority="24"/>
  </conditionalFormatting>
  <conditionalFormatting sqref="D17">
    <cfRule type="duplicateValues" dxfId="63" priority="23"/>
  </conditionalFormatting>
  <conditionalFormatting sqref="D19">
    <cfRule type="duplicateValues" dxfId="62" priority="22"/>
  </conditionalFormatting>
  <conditionalFormatting sqref="D19">
    <cfRule type="duplicateValues" dxfId="61" priority="21"/>
  </conditionalFormatting>
  <conditionalFormatting sqref="D19">
    <cfRule type="duplicateValues" dxfId="60" priority="20"/>
  </conditionalFormatting>
  <conditionalFormatting sqref="D19">
    <cfRule type="duplicateValues" dxfId="59" priority="19"/>
  </conditionalFormatting>
  <conditionalFormatting sqref="C29">
    <cfRule type="duplicateValues" dxfId="58" priority="5"/>
  </conditionalFormatting>
  <conditionalFormatting sqref="B29:B1048576 B1:B6">
    <cfRule type="duplicateValues" dxfId="57" priority="375"/>
  </conditionalFormatting>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J60"/>
  <sheetViews>
    <sheetView tabSelected="1" workbookViewId="0">
      <selection activeCell="C55" sqref="C55:C56"/>
    </sheetView>
  </sheetViews>
  <sheetFormatPr defaultColWidth="8.85546875" defaultRowHeight="12.75" x14ac:dyDescent="0.2"/>
  <cols>
    <col min="1" max="1" width="4.7109375" style="3" customWidth="1"/>
    <col min="2" max="2" width="28.28515625" style="11" customWidth="1"/>
    <col min="3" max="3" width="43.5703125" style="3" customWidth="1"/>
    <col min="4" max="4" width="9.7109375" style="11" customWidth="1"/>
    <col min="5" max="5" width="13.28515625" style="11" customWidth="1"/>
    <col min="6" max="6" width="17.85546875" style="3" customWidth="1"/>
    <col min="7" max="7" width="7.42578125" style="3" customWidth="1"/>
    <col min="8" max="10" width="13" style="3" customWidth="1"/>
    <col min="11" max="16384" width="8.85546875" style="3"/>
  </cols>
  <sheetData>
    <row r="1" spans="1:10" ht="124.5" customHeight="1" x14ac:dyDescent="0.2">
      <c r="A1" s="12" t="s">
        <v>11</v>
      </c>
      <c r="B1" s="91"/>
      <c r="C1" s="91"/>
      <c r="D1" s="91"/>
      <c r="E1" s="91"/>
      <c r="F1" s="91"/>
      <c r="G1" s="91"/>
      <c r="H1" s="91"/>
      <c r="I1" s="91"/>
      <c r="J1" s="91"/>
    </row>
    <row r="2" spans="1:10" ht="46.9" customHeight="1" x14ac:dyDescent="0.2">
      <c r="A2" s="97" t="str">
        <f>'część I'!C4&amp;" CeNT-361-3/2022
Sukcesywna dostawa specjalistycznych odczynników laboratoryjnych dla CeNT UW - postępowanie 1
Załącznik do SIWZ  - Formularz cenowy"</f>
        <v xml:space="preserve"> CeNT-361-3/2022
Sukcesywna dostawa specjalistycznych odczynników laboratoryjnych dla CeNT UW - postępowanie 1
Załącznik do SIWZ  - Formularz cenowy</v>
      </c>
      <c r="B2" s="97"/>
      <c r="C2" s="97"/>
      <c r="D2" s="97"/>
      <c r="E2" s="97"/>
      <c r="F2" s="97"/>
      <c r="G2" s="97"/>
      <c r="H2" s="97"/>
      <c r="I2" s="97"/>
      <c r="J2" s="97"/>
    </row>
    <row r="3" spans="1:10" ht="14.45" customHeight="1" x14ac:dyDescent="0.2">
      <c r="A3" s="97" t="s">
        <v>320</v>
      </c>
      <c r="B3" s="97"/>
      <c r="C3" s="97"/>
      <c r="D3" s="97"/>
      <c r="E3" s="97"/>
      <c r="F3" s="97"/>
      <c r="G3" s="97"/>
      <c r="H3" s="97"/>
      <c r="I3" s="97"/>
      <c r="J3" s="97"/>
    </row>
    <row r="4" spans="1:10" x14ac:dyDescent="0.2">
      <c r="A4" s="14" t="s">
        <v>17</v>
      </c>
      <c r="B4" s="14"/>
      <c r="C4" s="13"/>
      <c r="D4" s="13"/>
      <c r="E4" s="13"/>
      <c r="F4" s="13"/>
      <c r="G4" s="13"/>
      <c r="H4" s="13"/>
      <c r="I4" s="13"/>
      <c r="J4" s="13"/>
    </row>
    <row r="5" spans="1:10" s="5" customFormat="1" ht="85.9" customHeight="1" x14ac:dyDescent="0.2">
      <c r="A5" s="4" t="s">
        <v>0</v>
      </c>
      <c r="B5" s="4" t="s">
        <v>661</v>
      </c>
      <c r="C5" s="4" t="s">
        <v>460</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12</v>
      </c>
      <c r="I6" s="1" t="s">
        <v>10</v>
      </c>
      <c r="J6" s="1" t="s">
        <v>9</v>
      </c>
    </row>
    <row r="7" spans="1:10" ht="14.45" customHeight="1" x14ac:dyDescent="0.2">
      <c r="A7" s="108">
        <v>1</v>
      </c>
      <c r="B7" s="132" t="s">
        <v>322</v>
      </c>
      <c r="C7" s="130" t="s">
        <v>678</v>
      </c>
      <c r="D7" s="84" t="s">
        <v>323</v>
      </c>
      <c r="E7" s="135">
        <v>1</v>
      </c>
      <c r="F7" s="104"/>
      <c r="G7" s="54"/>
      <c r="H7" s="72">
        <f t="shared" ref="H7" si="0">F7+F7*G7</f>
        <v>0</v>
      </c>
      <c r="I7" s="72">
        <f>E7*F7</f>
        <v>0</v>
      </c>
      <c r="J7" s="72">
        <f>H7*E7</f>
        <v>0</v>
      </c>
    </row>
    <row r="8" spans="1:10" ht="91.5" customHeight="1" x14ac:dyDescent="0.2">
      <c r="A8" s="109"/>
      <c r="B8" s="133"/>
      <c r="C8" s="131"/>
      <c r="D8" s="85"/>
      <c r="E8" s="136"/>
      <c r="F8" s="105"/>
      <c r="G8" s="55"/>
      <c r="H8" s="73"/>
      <c r="I8" s="73"/>
      <c r="J8" s="73"/>
    </row>
    <row r="9" spans="1:10" ht="21.75" customHeight="1" x14ac:dyDescent="0.2">
      <c r="A9" s="108">
        <v>2</v>
      </c>
      <c r="B9" s="132" t="s">
        <v>324</v>
      </c>
      <c r="C9" s="130" t="s">
        <v>680</v>
      </c>
      <c r="D9" s="84" t="s">
        <v>56</v>
      </c>
      <c r="E9" s="135">
        <v>1</v>
      </c>
      <c r="F9" s="104"/>
      <c r="G9" s="54"/>
      <c r="H9" s="72">
        <f t="shared" ref="H9" si="1">F9+F9*G9</f>
        <v>0</v>
      </c>
      <c r="I9" s="72">
        <f t="shared" ref="I9" si="2">E9*F9</f>
        <v>0</v>
      </c>
      <c r="J9" s="72">
        <f t="shared" ref="J9" si="3">H9*E9</f>
        <v>0</v>
      </c>
    </row>
    <row r="10" spans="1:10" ht="142.9" customHeight="1" x14ac:dyDescent="0.2">
      <c r="A10" s="109"/>
      <c r="B10" s="133"/>
      <c r="C10" s="131"/>
      <c r="D10" s="85"/>
      <c r="E10" s="136"/>
      <c r="F10" s="105"/>
      <c r="G10" s="55"/>
      <c r="H10" s="73"/>
      <c r="I10" s="73"/>
      <c r="J10" s="73"/>
    </row>
    <row r="11" spans="1:10" ht="14.45" customHeight="1" x14ac:dyDescent="0.2">
      <c r="A11" s="108">
        <v>3</v>
      </c>
      <c r="B11" s="132" t="s">
        <v>325</v>
      </c>
      <c r="C11" s="130" t="s">
        <v>679</v>
      </c>
      <c r="D11" s="84" t="s">
        <v>56</v>
      </c>
      <c r="E11" s="135">
        <v>1</v>
      </c>
      <c r="F11" s="104"/>
      <c r="G11" s="54"/>
      <c r="H11" s="72">
        <f t="shared" ref="H11" si="4">F11+F11*G11</f>
        <v>0</v>
      </c>
      <c r="I11" s="72">
        <f t="shared" ref="I11" si="5">E11*F11</f>
        <v>0</v>
      </c>
      <c r="J11" s="72">
        <f t="shared" ref="J11" si="6">H11*E11</f>
        <v>0</v>
      </c>
    </row>
    <row r="12" spans="1:10" ht="148.9" customHeight="1" x14ac:dyDescent="0.2">
      <c r="A12" s="109"/>
      <c r="B12" s="133"/>
      <c r="C12" s="131"/>
      <c r="D12" s="85"/>
      <c r="E12" s="136"/>
      <c r="F12" s="105"/>
      <c r="G12" s="55"/>
      <c r="H12" s="73"/>
      <c r="I12" s="73"/>
      <c r="J12" s="73"/>
    </row>
    <row r="13" spans="1:10" ht="12.75" customHeight="1" x14ac:dyDescent="0.2">
      <c r="A13" s="108">
        <v>4</v>
      </c>
      <c r="B13" s="132" t="s">
        <v>326</v>
      </c>
      <c r="C13" s="130" t="s">
        <v>681</v>
      </c>
      <c r="D13" s="84" t="s">
        <v>56</v>
      </c>
      <c r="E13" s="135">
        <v>1</v>
      </c>
      <c r="F13" s="104"/>
      <c r="G13" s="54"/>
      <c r="H13" s="72">
        <f t="shared" ref="H13" si="7">F13+F13*G13</f>
        <v>0</v>
      </c>
      <c r="I13" s="72">
        <f t="shared" ref="I13" si="8">E13*F13</f>
        <v>0</v>
      </c>
      <c r="J13" s="72">
        <f t="shared" ref="J13" si="9">H13*E13</f>
        <v>0</v>
      </c>
    </row>
    <row r="14" spans="1:10" ht="138" customHeight="1" x14ac:dyDescent="0.2">
      <c r="A14" s="109"/>
      <c r="B14" s="133"/>
      <c r="C14" s="131"/>
      <c r="D14" s="85"/>
      <c r="E14" s="136"/>
      <c r="F14" s="105"/>
      <c r="G14" s="55"/>
      <c r="H14" s="73"/>
      <c r="I14" s="73"/>
      <c r="J14" s="73"/>
    </row>
    <row r="15" spans="1:10" ht="12.75" customHeight="1" x14ac:dyDescent="0.2">
      <c r="A15" s="108">
        <v>5</v>
      </c>
      <c r="B15" s="132" t="s">
        <v>327</v>
      </c>
      <c r="C15" s="130" t="s">
        <v>683</v>
      </c>
      <c r="D15" s="84" t="s">
        <v>56</v>
      </c>
      <c r="E15" s="135">
        <v>1</v>
      </c>
      <c r="F15" s="104"/>
      <c r="G15" s="54"/>
      <c r="H15" s="72">
        <f t="shared" ref="H15" si="10">F15+F15*G15</f>
        <v>0</v>
      </c>
      <c r="I15" s="72">
        <f t="shared" ref="I15" si="11">E15*F15</f>
        <v>0</v>
      </c>
      <c r="J15" s="72">
        <f t="shared" ref="J15" si="12">H15*E15</f>
        <v>0</v>
      </c>
    </row>
    <row r="16" spans="1:10" ht="127.9" customHeight="1" x14ac:dyDescent="0.2">
      <c r="A16" s="109"/>
      <c r="B16" s="133"/>
      <c r="C16" s="131"/>
      <c r="D16" s="85"/>
      <c r="E16" s="136"/>
      <c r="F16" s="105"/>
      <c r="G16" s="55"/>
      <c r="H16" s="73"/>
      <c r="I16" s="73"/>
      <c r="J16" s="73"/>
    </row>
    <row r="17" spans="1:10" ht="12.75" customHeight="1" x14ac:dyDescent="0.2">
      <c r="A17" s="108">
        <v>6</v>
      </c>
      <c r="B17" s="132" t="s">
        <v>682</v>
      </c>
      <c r="C17" s="130" t="s">
        <v>684</v>
      </c>
      <c r="D17" s="84" t="s">
        <v>56</v>
      </c>
      <c r="E17" s="135">
        <v>1</v>
      </c>
      <c r="F17" s="104"/>
      <c r="G17" s="54"/>
      <c r="H17" s="72">
        <f t="shared" ref="H17" si="13">F17+F17*G17</f>
        <v>0</v>
      </c>
      <c r="I17" s="72">
        <f t="shared" ref="I17" si="14">E17*F17</f>
        <v>0</v>
      </c>
      <c r="J17" s="72">
        <f t="shared" ref="J17" si="15">H17*E17</f>
        <v>0</v>
      </c>
    </row>
    <row r="18" spans="1:10" ht="79.150000000000006" customHeight="1" x14ac:dyDescent="0.2">
      <c r="A18" s="109"/>
      <c r="B18" s="133"/>
      <c r="C18" s="131"/>
      <c r="D18" s="85"/>
      <c r="E18" s="136"/>
      <c r="F18" s="105"/>
      <c r="G18" s="55"/>
      <c r="H18" s="73"/>
      <c r="I18" s="73"/>
      <c r="J18" s="73"/>
    </row>
    <row r="19" spans="1:10" ht="75" customHeight="1" x14ac:dyDescent="0.2">
      <c r="A19" s="108">
        <v>7</v>
      </c>
      <c r="B19" s="132" t="s">
        <v>328</v>
      </c>
      <c r="C19" s="130" t="s">
        <v>685</v>
      </c>
      <c r="D19" s="84" t="s">
        <v>56</v>
      </c>
      <c r="E19" s="135">
        <v>1</v>
      </c>
      <c r="F19" s="104"/>
      <c r="G19" s="54"/>
      <c r="H19" s="72">
        <f t="shared" ref="H19" si="16">F19+F19*G19</f>
        <v>0</v>
      </c>
      <c r="I19" s="72">
        <f t="shared" ref="I19" si="17">E19*F19</f>
        <v>0</v>
      </c>
      <c r="J19" s="72">
        <f t="shared" ref="J19" si="18">H19*E19</f>
        <v>0</v>
      </c>
    </row>
    <row r="20" spans="1:10" ht="102.6" customHeight="1" x14ac:dyDescent="0.2">
      <c r="A20" s="109"/>
      <c r="B20" s="133"/>
      <c r="C20" s="131"/>
      <c r="D20" s="85"/>
      <c r="E20" s="136"/>
      <c r="F20" s="105"/>
      <c r="G20" s="55"/>
      <c r="H20" s="73"/>
      <c r="I20" s="73"/>
      <c r="J20" s="73"/>
    </row>
    <row r="21" spans="1:10" ht="12.75" customHeight="1" x14ac:dyDescent="0.2">
      <c r="A21" s="108">
        <v>8</v>
      </c>
      <c r="B21" s="132" t="s">
        <v>330</v>
      </c>
      <c r="C21" s="130" t="s">
        <v>686</v>
      </c>
      <c r="D21" s="84" t="s">
        <v>329</v>
      </c>
      <c r="E21" s="135">
        <v>1</v>
      </c>
      <c r="F21" s="104"/>
      <c r="G21" s="54"/>
      <c r="H21" s="72">
        <f t="shared" ref="H21" si="19">F21+F21*G21</f>
        <v>0</v>
      </c>
      <c r="I21" s="72">
        <f t="shared" ref="I21" si="20">E21*F21</f>
        <v>0</v>
      </c>
      <c r="J21" s="72">
        <f t="shared" ref="J21" si="21">H21*E21</f>
        <v>0</v>
      </c>
    </row>
    <row r="22" spans="1:10" ht="111.75" customHeight="1" x14ac:dyDescent="0.2">
      <c r="A22" s="109"/>
      <c r="B22" s="133"/>
      <c r="C22" s="131"/>
      <c r="D22" s="85"/>
      <c r="E22" s="136"/>
      <c r="F22" s="105"/>
      <c r="G22" s="55"/>
      <c r="H22" s="73"/>
      <c r="I22" s="73"/>
      <c r="J22" s="73"/>
    </row>
    <row r="23" spans="1:10" ht="12.75" customHeight="1" x14ac:dyDescent="0.2">
      <c r="A23" s="108">
        <v>9</v>
      </c>
      <c r="B23" s="132" t="s">
        <v>331</v>
      </c>
      <c r="C23" s="130" t="s">
        <v>687</v>
      </c>
      <c r="D23" s="84" t="s">
        <v>56</v>
      </c>
      <c r="E23" s="135">
        <v>1</v>
      </c>
      <c r="F23" s="104"/>
      <c r="G23" s="54"/>
      <c r="H23" s="72">
        <f t="shared" ref="H23" si="22">F23+F23*G23</f>
        <v>0</v>
      </c>
      <c r="I23" s="72">
        <f t="shared" ref="I23" si="23">E23*F23</f>
        <v>0</v>
      </c>
      <c r="J23" s="72">
        <f t="shared" ref="J23" si="24">H23*E23</f>
        <v>0</v>
      </c>
    </row>
    <row r="24" spans="1:10" ht="135" customHeight="1" x14ac:dyDescent="0.2">
      <c r="A24" s="109"/>
      <c r="B24" s="133"/>
      <c r="C24" s="131"/>
      <c r="D24" s="85"/>
      <c r="E24" s="136"/>
      <c r="F24" s="105"/>
      <c r="G24" s="55"/>
      <c r="H24" s="73"/>
      <c r="I24" s="73"/>
      <c r="J24" s="73"/>
    </row>
    <row r="25" spans="1:10" ht="12.75" customHeight="1" x14ac:dyDescent="0.2">
      <c r="A25" s="108">
        <v>10</v>
      </c>
      <c r="B25" s="132" t="s">
        <v>332</v>
      </c>
      <c r="C25" s="130" t="s">
        <v>688</v>
      </c>
      <c r="D25" s="84" t="s">
        <v>56</v>
      </c>
      <c r="E25" s="135">
        <v>1</v>
      </c>
      <c r="F25" s="104"/>
      <c r="G25" s="54"/>
      <c r="H25" s="72">
        <f t="shared" ref="H25" si="25">F25+F25*G25</f>
        <v>0</v>
      </c>
      <c r="I25" s="72">
        <f t="shared" ref="I25" si="26">E25*F25</f>
        <v>0</v>
      </c>
      <c r="J25" s="72">
        <f t="shared" ref="J25" si="27">H25*E25</f>
        <v>0</v>
      </c>
    </row>
    <row r="26" spans="1:10" ht="109.5" customHeight="1" x14ac:dyDescent="0.2">
      <c r="A26" s="109"/>
      <c r="B26" s="133"/>
      <c r="C26" s="131"/>
      <c r="D26" s="85"/>
      <c r="E26" s="136"/>
      <c r="F26" s="105"/>
      <c r="G26" s="55"/>
      <c r="H26" s="73"/>
      <c r="I26" s="73"/>
      <c r="J26" s="73"/>
    </row>
    <row r="27" spans="1:10" ht="12.75" customHeight="1" x14ac:dyDescent="0.2">
      <c r="A27" s="108">
        <v>11</v>
      </c>
      <c r="B27" s="132" t="s">
        <v>333</v>
      </c>
      <c r="C27" s="130" t="s">
        <v>689</v>
      </c>
      <c r="D27" s="84" t="s">
        <v>52</v>
      </c>
      <c r="E27" s="135">
        <v>1</v>
      </c>
      <c r="F27" s="104"/>
      <c r="G27" s="54"/>
      <c r="H27" s="72">
        <f t="shared" ref="H27" si="28">F27+F27*G27</f>
        <v>0</v>
      </c>
      <c r="I27" s="72">
        <f t="shared" ref="I27" si="29">E27*F27</f>
        <v>0</v>
      </c>
      <c r="J27" s="72">
        <f t="shared" ref="J27" si="30">H27*E27</f>
        <v>0</v>
      </c>
    </row>
    <row r="28" spans="1:10" ht="86.45" customHeight="1" x14ac:dyDescent="0.2">
      <c r="A28" s="109"/>
      <c r="B28" s="133"/>
      <c r="C28" s="131"/>
      <c r="D28" s="85"/>
      <c r="E28" s="136"/>
      <c r="F28" s="105"/>
      <c r="G28" s="55"/>
      <c r="H28" s="73"/>
      <c r="I28" s="73"/>
      <c r="J28" s="73"/>
    </row>
    <row r="29" spans="1:10" ht="12.75" customHeight="1" x14ac:dyDescent="0.2">
      <c r="A29" s="108">
        <v>12</v>
      </c>
      <c r="B29" s="132" t="s">
        <v>334</v>
      </c>
      <c r="C29" s="130" t="s">
        <v>690</v>
      </c>
      <c r="D29" s="84" t="s">
        <v>56</v>
      </c>
      <c r="E29" s="135">
        <v>1</v>
      </c>
      <c r="F29" s="104"/>
      <c r="G29" s="54"/>
      <c r="H29" s="72">
        <f t="shared" ref="H29" si="31">F29+F29*G29</f>
        <v>0</v>
      </c>
      <c r="I29" s="72">
        <f t="shared" ref="I29" si="32">E29*F29</f>
        <v>0</v>
      </c>
      <c r="J29" s="72">
        <f t="shared" ref="J29" si="33">H29*E29</f>
        <v>0</v>
      </c>
    </row>
    <row r="30" spans="1:10" ht="77.25" customHeight="1" x14ac:dyDescent="0.2">
      <c r="A30" s="109"/>
      <c r="B30" s="133"/>
      <c r="C30" s="131"/>
      <c r="D30" s="85"/>
      <c r="E30" s="136"/>
      <c r="F30" s="105"/>
      <c r="G30" s="55"/>
      <c r="H30" s="73"/>
      <c r="I30" s="73"/>
      <c r="J30" s="73"/>
    </row>
    <row r="31" spans="1:10" ht="12.95" customHeight="1" x14ac:dyDescent="0.2">
      <c r="A31" s="108">
        <v>13</v>
      </c>
      <c r="B31" s="132" t="s">
        <v>335</v>
      </c>
      <c r="C31" s="130" t="s">
        <v>691</v>
      </c>
      <c r="D31" s="84" t="s">
        <v>56</v>
      </c>
      <c r="E31" s="135">
        <v>1</v>
      </c>
      <c r="F31" s="104"/>
      <c r="G31" s="54"/>
      <c r="H31" s="72">
        <f t="shared" ref="H31" si="34">F31+F31*G31</f>
        <v>0</v>
      </c>
      <c r="I31" s="72">
        <f t="shared" ref="I31" si="35">E31*F31</f>
        <v>0</v>
      </c>
      <c r="J31" s="72">
        <f t="shared" ref="J31" si="36">H31*E31</f>
        <v>0</v>
      </c>
    </row>
    <row r="32" spans="1:10" ht="63" customHeight="1" x14ac:dyDescent="0.2">
      <c r="A32" s="109"/>
      <c r="B32" s="133"/>
      <c r="C32" s="131"/>
      <c r="D32" s="85"/>
      <c r="E32" s="136"/>
      <c r="F32" s="105"/>
      <c r="G32" s="55"/>
      <c r="H32" s="73"/>
      <c r="I32" s="73"/>
      <c r="J32" s="73"/>
    </row>
    <row r="33" spans="1:10" ht="12.95" customHeight="1" x14ac:dyDescent="0.2">
      <c r="A33" s="108">
        <v>14</v>
      </c>
      <c r="B33" s="132" t="s">
        <v>336</v>
      </c>
      <c r="C33" s="130" t="s">
        <v>692</v>
      </c>
      <c r="D33" s="84" t="s">
        <v>56</v>
      </c>
      <c r="E33" s="135">
        <v>1</v>
      </c>
      <c r="F33" s="104"/>
      <c r="G33" s="54"/>
      <c r="H33" s="72">
        <f t="shared" ref="H33" si="37">F33+F33*G33</f>
        <v>0</v>
      </c>
      <c r="I33" s="72">
        <f t="shared" ref="I33" si="38">E33*F33</f>
        <v>0</v>
      </c>
      <c r="J33" s="72">
        <f t="shared" ref="J33" si="39">H33*E33</f>
        <v>0</v>
      </c>
    </row>
    <row r="34" spans="1:10" ht="65.25" customHeight="1" x14ac:dyDescent="0.2">
      <c r="A34" s="109"/>
      <c r="B34" s="133"/>
      <c r="C34" s="131"/>
      <c r="D34" s="85"/>
      <c r="E34" s="136"/>
      <c r="F34" s="105"/>
      <c r="G34" s="55"/>
      <c r="H34" s="73"/>
      <c r="I34" s="73"/>
      <c r="J34" s="73"/>
    </row>
    <row r="35" spans="1:10" ht="12.95" customHeight="1" x14ac:dyDescent="0.2">
      <c r="A35" s="108">
        <v>15</v>
      </c>
      <c r="B35" s="132" t="s">
        <v>693</v>
      </c>
      <c r="C35" s="130" t="s">
        <v>694</v>
      </c>
      <c r="D35" s="84" t="s">
        <v>56</v>
      </c>
      <c r="E35" s="135">
        <v>1</v>
      </c>
      <c r="F35" s="104"/>
      <c r="G35" s="54"/>
      <c r="H35" s="72">
        <f t="shared" ref="H35" si="40">F35+F35*G35</f>
        <v>0</v>
      </c>
      <c r="I35" s="72">
        <f t="shared" ref="I35" si="41">E35*F35</f>
        <v>0</v>
      </c>
      <c r="J35" s="72">
        <f t="shared" ref="J35" si="42">H35*E35</f>
        <v>0</v>
      </c>
    </row>
    <row r="36" spans="1:10" ht="78.599999999999994" customHeight="1" x14ac:dyDescent="0.2">
      <c r="A36" s="109"/>
      <c r="B36" s="133"/>
      <c r="C36" s="131"/>
      <c r="D36" s="85"/>
      <c r="E36" s="136"/>
      <c r="F36" s="105"/>
      <c r="G36" s="55"/>
      <c r="H36" s="73"/>
      <c r="I36" s="73"/>
      <c r="J36" s="73"/>
    </row>
    <row r="37" spans="1:10" ht="12.95" customHeight="1" x14ac:dyDescent="0.2">
      <c r="A37" s="108">
        <v>16</v>
      </c>
      <c r="B37" s="132" t="s">
        <v>337</v>
      </c>
      <c r="C37" s="130" t="s">
        <v>695</v>
      </c>
      <c r="D37" s="84" t="s">
        <v>56</v>
      </c>
      <c r="E37" s="135">
        <v>1</v>
      </c>
      <c r="F37" s="104"/>
      <c r="G37" s="54"/>
      <c r="H37" s="72">
        <f t="shared" ref="H37" si="43">F37+F37*G37</f>
        <v>0</v>
      </c>
      <c r="I37" s="72">
        <f t="shared" ref="I37" si="44">E37*F37</f>
        <v>0</v>
      </c>
      <c r="J37" s="72">
        <f t="shared" ref="J37" si="45">H37*E37</f>
        <v>0</v>
      </c>
    </row>
    <row r="38" spans="1:10" ht="110.25" customHeight="1" x14ac:dyDescent="0.2">
      <c r="A38" s="109"/>
      <c r="B38" s="133"/>
      <c r="C38" s="131"/>
      <c r="D38" s="85"/>
      <c r="E38" s="136"/>
      <c r="F38" s="105"/>
      <c r="G38" s="55"/>
      <c r="H38" s="73"/>
      <c r="I38" s="73"/>
      <c r="J38" s="73"/>
    </row>
    <row r="39" spans="1:10" ht="12.95" customHeight="1" x14ac:dyDescent="0.2">
      <c r="A39" s="108">
        <v>17</v>
      </c>
      <c r="B39" s="132" t="s">
        <v>338</v>
      </c>
      <c r="C39" s="130" t="s">
        <v>696</v>
      </c>
      <c r="D39" s="84" t="s">
        <v>56</v>
      </c>
      <c r="E39" s="135">
        <v>1</v>
      </c>
      <c r="F39" s="104"/>
      <c r="G39" s="54"/>
      <c r="H39" s="72">
        <f t="shared" ref="H39" si="46">F39+F39*G39</f>
        <v>0</v>
      </c>
      <c r="I39" s="72">
        <f t="shared" ref="I39" si="47">E39*F39</f>
        <v>0</v>
      </c>
      <c r="J39" s="72">
        <f t="shared" ref="J39" si="48">H39*E39</f>
        <v>0</v>
      </c>
    </row>
    <row r="40" spans="1:10" ht="177" customHeight="1" x14ac:dyDescent="0.2">
      <c r="A40" s="109"/>
      <c r="B40" s="133"/>
      <c r="C40" s="131"/>
      <c r="D40" s="85"/>
      <c r="E40" s="136"/>
      <c r="F40" s="105"/>
      <c r="G40" s="55"/>
      <c r="H40" s="73"/>
      <c r="I40" s="73"/>
      <c r="J40" s="73"/>
    </row>
    <row r="41" spans="1:10" ht="12.95" customHeight="1" x14ac:dyDescent="0.2">
      <c r="A41" s="108">
        <v>18</v>
      </c>
      <c r="B41" s="132" t="s">
        <v>697</v>
      </c>
      <c r="C41" s="130" t="s">
        <v>698</v>
      </c>
      <c r="D41" s="84" t="s">
        <v>56</v>
      </c>
      <c r="E41" s="135">
        <v>1</v>
      </c>
      <c r="F41" s="104"/>
      <c r="G41" s="54"/>
      <c r="H41" s="72">
        <f t="shared" ref="H41" si="49">F41+F41*G41</f>
        <v>0</v>
      </c>
      <c r="I41" s="72">
        <f t="shared" ref="I41" si="50">E41*F41</f>
        <v>0</v>
      </c>
      <c r="J41" s="72">
        <f t="shared" ref="J41" si="51">H41*E41</f>
        <v>0</v>
      </c>
    </row>
    <row r="42" spans="1:10" ht="137.25" customHeight="1" x14ac:dyDescent="0.2">
      <c r="A42" s="109"/>
      <c r="B42" s="133"/>
      <c r="C42" s="134"/>
      <c r="D42" s="85"/>
      <c r="E42" s="136"/>
      <c r="F42" s="105"/>
      <c r="G42" s="55"/>
      <c r="H42" s="73"/>
      <c r="I42" s="73"/>
      <c r="J42" s="73"/>
    </row>
    <row r="43" spans="1:10" ht="12.95" customHeight="1" x14ac:dyDescent="0.2">
      <c r="A43" s="108">
        <v>19</v>
      </c>
      <c r="B43" s="132" t="s">
        <v>339</v>
      </c>
      <c r="C43" s="130" t="s">
        <v>699</v>
      </c>
      <c r="D43" s="84" t="s">
        <v>56</v>
      </c>
      <c r="E43" s="135">
        <v>1</v>
      </c>
      <c r="F43" s="104"/>
      <c r="G43" s="54"/>
      <c r="H43" s="72">
        <f t="shared" ref="H43" si="52">F43+F43*G43</f>
        <v>0</v>
      </c>
      <c r="I43" s="72">
        <f t="shared" ref="I43" si="53">E43*F43</f>
        <v>0</v>
      </c>
      <c r="J43" s="72">
        <f t="shared" ref="J43" si="54">H43*E43</f>
        <v>0</v>
      </c>
    </row>
    <row r="44" spans="1:10" ht="120.75" customHeight="1" x14ac:dyDescent="0.2">
      <c r="A44" s="109"/>
      <c r="B44" s="133"/>
      <c r="C44" s="134"/>
      <c r="D44" s="85"/>
      <c r="E44" s="136"/>
      <c r="F44" s="105"/>
      <c r="G44" s="55"/>
      <c r="H44" s="73"/>
      <c r="I44" s="73"/>
      <c r="J44" s="73"/>
    </row>
    <row r="45" spans="1:10" ht="12.95" customHeight="1" x14ac:dyDescent="0.2">
      <c r="A45" s="108">
        <v>20</v>
      </c>
      <c r="B45" s="132" t="s">
        <v>340</v>
      </c>
      <c r="C45" s="130" t="s">
        <v>1064</v>
      </c>
      <c r="D45" s="84" t="s">
        <v>56</v>
      </c>
      <c r="E45" s="135">
        <v>1</v>
      </c>
      <c r="F45" s="104"/>
      <c r="G45" s="54"/>
      <c r="H45" s="72">
        <f t="shared" ref="H45" si="55">F45+F45*G45</f>
        <v>0</v>
      </c>
      <c r="I45" s="72">
        <f t="shared" ref="I45" si="56">E45*F45</f>
        <v>0</v>
      </c>
      <c r="J45" s="72">
        <f t="shared" ref="J45" si="57">H45*E45</f>
        <v>0</v>
      </c>
    </row>
    <row r="46" spans="1:10" ht="106.5" customHeight="1" x14ac:dyDescent="0.2">
      <c r="A46" s="109"/>
      <c r="B46" s="133"/>
      <c r="C46" s="131"/>
      <c r="D46" s="85"/>
      <c r="E46" s="136"/>
      <c r="F46" s="105"/>
      <c r="G46" s="55"/>
      <c r="H46" s="73"/>
      <c r="I46" s="73"/>
      <c r="J46" s="73"/>
    </row>
    <row r="47" spans="1:10" ht="12.95" customHeight="1" x14ac:dyDescent="0.2">
      <c r="A47" s="108">
        <v>21</v>
      </c>
      <c r="B47" s="132" t="s">
        <v>341</v>
      </c>
      <c r="C47" s="130" t="s">
        <v>700</v>
      </c>
      <c r="D47" s="84" t="s">
        <v>56</v>
      </c>
      <c r="E47" s="135">
        <v>1</v>
      </c>
      <c r="F47" s="104"/>
      <c r="G47" s="54"/>
      <c r="H47" s="72">
        <f t="shared" ref="H47" si="58">F47+F47*G47</f>
        <v>0</v>
      </c>
      <c r="I47" s="72">
        <f t="shared" ref="I47" si="59">E47*F47</f>
        <v>0</v>
      </c>
      <c r="J47" s="72">
        <f t="shared" ref="J47" si="60">H47*E47</f>
        <v>0</v>
      </c>
    </row>
    <row r="48" spans="1:10" ht="96" customHeight="1" x14ac:dyDescent="0.2">
      <c r="A48" s="109"/>
      <c r="B48" s="133"/>
      <c r="C48" s="131"/>
      <c r="D48" s="85"/>
      <c r="E48" s="136"/>
      <c r="F48" s="105"/>
      <c r="G48" s="55"/>
      <c r="H48" s="73"/>
      <c r="I48" s="73"/>
      <c r="J48" s="73"/>
    </row>
    <row r="49" spans="1:10" ht="12.95" customHeight="1" x14ac:dyDescent="0.2">
      <c r="A49" s="108">
        <v>22</v>
      </c>
      <c r="B49" s="132" t="s">
        <v>342</v>
      </c>
      <c r="C49" s="130" t="s">
        <v>987</v>
      </c>
      <c r="D49" s="84" t="s">
        <v>56</v>
      </c>
      <c r="E49" s="135">
        <v>1</v>
      </c>
      <c r="F49" s="104"/>
      <c r="G49" s="54"/>
      <c r="H49" s="72">
        <f t="shared" ref="H49" si="61">F49+F49*G49</f>
        <v>0</v>
      </c>
      <c r="I49" s="72">
        <f t="shared" ref="I49" si="62">E49*F49</f>
        <v>0</v>
      </c>
      <c r="J49" s="72">
        <f t="shared" ref="J49" si="63">H49*E49</f>
        <v>0</v>
      </c>
    </row>
    <row r="50" spans="1:10" ht="135.75" customHeight="1" x14ac:dyDescent="0.2">
      <c r="A50" s="109"/>
      <c r="B50" s="133"/>
      <c r="C50" s="131"/>
      <c r="D50" s="85"/>
      <c r="E50" s="136"/>
      <c r="F50" s="105"/>
      <c r="G50" s="55"/>
      <c r="H50" s="73"/>
      <c r="I50" s="73"/>
      <c r="J50" s="73"/>
    </row>
    <row r="51" spans="1:10" ht="12.95" customHeight="1" x14ac:dyDescent="0.2">
      <c r="A51" s="108">
        <v>23</v>
      </c>
      <c r="B51" s="132" t="s">
        <v>338</v>
      </c>
      <c r="C51" s="130" t="s">
        <v>701</v>
      </c>
      <c r="D51" s="84" t="s">
        <v>56</v>
      </c>
      <c r="E51" s="135">
        <v>1</v>
      </c>
      <c r="F51" s="104"/>
      <c r="G51" s="54"/>
      <c r="H51" s="72">
        <f t="shared" ref="H51" si="64">F51+F51*G51</f>
        <v>0</v>
      </c>
      <c r="I51" s="72">
        <f t="shared" ref="I51" si="65">E51*F51</f>
        <v>0</v>
      </c>
      <c r="J51" s="72">
        <f t="shared" ref="J51" si="66">H51*E51</f>
        <v>0</v>
      </c>
    </row>
    <row r="52" spans="1:10" ht="111.75" customHeight="1" x14ac:dyDescent="0.2">
      <c r="A52" s="109"/>
      <c r="B52" s="133"/>
      <c r="C52" s="131"/>
      <c r="D52" s="85"/>
      <c r="E52" s="136"/>
      <c r="F52" s="105"/>
      <c r="G52" s="55"/>
      <c r="H52" s="73"/>
      <c r="I52" s="73"/>
      <c r="J52" s="73"/>
    </row>
    <row r="53" spans="1:10" ht="12.95" customHeight="1" x14ac:dyDescent="0.2">
      <c r="A53" s="108">
        <v>24</v>
      </c>
      <c r="B53" s="132" t="s">
        <v>343</v>
      </c>
      <c r="C53" s="130" t="s">
        <v>990</v>
      </c>
      <c r="D53" s="84" t="s">
        <v>69</v>
      </c>
      <c r="E53" s="135">
        <v>1</v>
      </c>
      <c r="F53" s="104"/>
      <c r="G53" s="54"/>
      <c r="H53" s="72">
        <f t="shared" ref="H53" si="67">F53+F53*G53</f>
        <v>0</v>
      </c>
      <c r="I53" s="72">
        <f t="shared" ref="I53" si="68">E53*F53</f>
        <v>0</v>
      </c>
      <c r="J53" s="72">
        <f t="shared" ref="J53" si="69">H53*E53</f>
        <v>0</v>
      </c>
    </row>
    <row r="54" spans="1:10" ht="121.5" customHeight="1" x14ac:dyDescent="0.2">
      <c r="A54" s="109"/>
      <c r="B54" s="133"/>
      <c r="C54" s="131"/>
      <c r="D54" s="85"/>
      <c r="E54" s="136"/>
      <c r="F54" s="105"/>
      <c r="G54" s="55"/>
      <c r="H54" s="73"/>
      <c r="I54" s="73"/>
      <c r="J54" s="73"/>
    </row>
    <row r="55" spans="1:10" ht="12.75" customHeight="1" x14ac:dyDescent="0.2">
      <c r="A55" s="108">
        <v>25</v>
      </c>
      <c r="B55" s="132" t="s">
        <v>344</v>
      </c>
      <c r="C55" s="130" t="s">
        <v>988</v>
      </c>
      <c r="D55" s="84" t="s">
        <v>56</v>
      </c>
      <c r="E55" s="135">
        <v>1</v>
      </c>
      <c r="F55" s="104"/>
      <c r="G55" s="54"/>
      <c r="H55" s="72">
        <f t="shared" ref="H55" si="70">F55+F55*G55</f>
        <v>0</v>
      </c>
      <c r="I55" s="72">
        <f t="shared" ref="I55" si="71">E55*F55</f>
        <v>0</v>
      </c>
      <c r="J55" s="72">
        <f t="shared" ref="J55" si="72">H55*E55</f>
        <v>0</v>
      </c>
    </row>
    <row r="56" spans="1:10" ht="105.75" customHeight="1" x14ac:dyDescent="0.2">
      <c r="A56" s="109"/>
      <c r="B56" s="133"/>
      <c r="C56" s="131"/>
      <c r="D56" s="85"/>
      <c r="E56" s="136"/>
      <c r="F56" s="105"/>
      <c r="G56" s="55"/>
      <c r="H56" s="73"/>
      <c r="I56" s="73"/>
      <c r="J56" s="73"/>
    </row>
    <row r="57" spans="1:10" ht="42" customHeight="1" thickBot="1" x14ac:dyDescent="0.25">
      <c r="C57" s="78"/>
      <c r="D57" s="78"/>
      <c r="E57" s="8"/>
      <c r="F57" s="2" t="str">
        <f>"suma kontrolna: "
&amp;SUM(F7:F52)</f>
        <v>suma kontrolna: 0</v>
      </c>
      <c r="G57" s="2" t="str">
        <f>"suma kontrolna: "
&amp;SUM(G7:G52)</f>
        <v>suma kontrolna: 0</v>
      </c>
      <c r="H57" s="2" t="str">
        <f>"suma kontrolna: "
&amp;SUM(H7:H52)</f>
        <v>suma kontrolna: 0</v>
      </c>
      <c r="I57" s="9" t="str">
        <f>"Całkowita wartość netto: "&amp;SUM(I7:I52)&amp;" zł"</f>
        <v>Całkowita wartość netto: 0 zł</v>
      </c>
      <c r="J57" s="9" t="str">
        <f>"Całkowita wartość brutto: "&amp;SUM(J7:J52)&amp;" zł"</f>
        <v>Całkowita wartość brutto: 0 zł</v>
      </c>
    </row>
    <row r="58" spans="1:10" x14ac:dyDescent="0.2">
      <c r="C58" s="10"/>
    </row>
    <row r="60" spans="1:10" ht="42.6" customHeight="1" x14ac:dyDescent="0.2">
      <c r="F60" s="79" t="s">
        <v>5</v>
      </c>
      <c r="G60" s="79"/>
      <c r="H60" s="79"/>
      <c r="I60" s="79"/>
      <c r="J60" s="79"/>
    </row>
  </sheetData>
  <sortState ref="A8:E52">
    <sortCondition ref="A7"/>
  </sortState>
  <mergeCells count="230">
    <mergeCell ref="A55:A56"/>
    <mergeCell ref="D55:D56"/>
    <mergeCell ref="E55:E56"/>
    <mergeCell ref="H55:H56"/>
    <mergeCell ref="I55:I56"/>
    <mergeCell ref="J55:J56"/>
    <mergeCell ref="J37:J38"/>
    <mergeCell ref="A47:A48"/>
    <mergeCell ref="A49:A50"/>
    <mergeCell ref="A51:A52"/>
    <mergeCell ref="D37:D38"/>
    <mergeCell ref="D39:D40"/>
    <mergeCell ref="D41:D42"/>
    <mergeCell ref="E39:E40"/>
    <mergeCell ref="E41:E42"/>
    <mergeCell ref="E43:E44"/>
    <mergeCell ref="E45:E46"/>
    <mergeCell ref="I51:I52"/>
    <mergeCell ref="J51:J52"/>
    <mergeCell ref="E51:E52"/>
    <mergeCell ref="E49:E50"/>
    <mergeCell ref="H47:H48"/>
    <mergeCell ref="I47:I48"/>
    <mergeCell ref="A53:A54"/>
    <mergeCell ref="A27:A28"/>
    <mergeCell ref="A29:A30"/>
    <mergeCell ref="A31:A32"/>
    <mergeCell ref="A19:A20"/>
    <mergeCell ref="A21:A22"/>
    <mergeCell ref="A23:A24"/>
    <mergeCell ref="A25:A26"/>
    <mergeCell ref="D7:D8"/>
    <mergeCell ref="D9:D10"/>
    <mergeCell ref="D11:D12"/>
    <mergeCell ref="D13:D14"/>
    <mergeCell ref="D21:D22"/>
    <mergeCell ref="D23:D24"/>
    <mergeCell ref="D25:D26"/>
    <mergeCell ref="D27:D28"/>
    <mergeCell ref="D17:D18"/>
    <mergeCell ref="D19:D20"/>
    <mergeCell ref="D29:D30"/>
    <mergeCell ref="D31:D32"/>
    <mergeCell ref="F60:J60"/>
    <mergeCell ref="A33:A34"/>
    <mergeCell ref="A35:A36"/>
    <mergeCell ref="A39:A40"/>
    <mergeCell ref="A41:A42"/>
    <mergeCell ref="A43:A44"/>
    <mergeCell ref="A45:A46"/>
    <mergeCell ref="J39:J40"/>
    <mergeCell ref="H41:H42"/>
    <mergeCell ref="I41:I42"/>
    <mergeCell ref="J41:J42"/>
    <mergeCell ref="H35:H36"/>
    <mergeCell ref="I35:I36"/>
    <mergeCell ref="J35:J36"/>
    <mergeCell ref="H37:H38"/>
    <mergeCell ref="I37:I38"/>
    <mergeCell ref="A37:A38"/>
    <mergeCell ref="D43:D44"/>
    <mergeCell ref="D45:D46"/>
    <mergeCell ref="D47:D48"/>
    <mergeCell ref="D49:D50"/>
    <mergeCell ref="D51:D52"/>
    <mergeCell ref="D33:D34"/>
    <mergeCell ref="D35:D36"/>
    <mergeCell ref="B1:J1"/>
    <mergeCell ref="A2:J2"/>
    <mergeCell ref="A3:J3"/>
    <mergeCell ref="A7:A8"/>
    <mergeCell ref="A9:A10"/>
    <mergeCell ref="A11:A12"/>
    <mergeCell ref="A13:A14"/>
    <mergeCell ref="A15:A16"/>
    <mergeCell ref="A17:A18"/>
    <mergeCell ref="D15:D16"/>
    <mergeCell ref="E13:E14"/>
    <mergeCell ref="E15:E16"/>
    <mergeCell ref="H7:H8"/>
    <mergeCell ref="I7:I8"/>
    <mergeCell ref="J7:J8"/>
    <mergeCell ref="H9:H10"/>
    <mergeCell ref="I9:I10"/>
    <mergeCell ref="J9:J10"/>
    <mergeCell ref="E7:E8"/>
    <mergeCell ref="E9:E10"/>
    <mergeCell ref="E11:E12"/>
    <mergeCell ref="H15:H16"/>
    <mergeCell ref="I15:I16"/>
    <mergeCell ref="J15:J16"/>
    <mergeCell ref="E33:E34"/>
    <mergeCell ref="E35:E36"/>
    <mergeCell ref="E37:E38"/>
    <mergeCell ref="H25:H26"/>
    <mergeCell ref="I25:I26"/>
    <mergeCell ref="H33:H34"/>
    <mergeCell ref="I33:I34"/>
    <mergeCell ref="I31:I32"/>
    <mergeCell ref="J17:J18"/>
    <mergeCell ref="E19:E20"/>
    <mergeCell ref="E17:E18"/>
    <mergeCell ref="E21:E22"/>
    <mergeCell ref="E23:E24"/>
    <mergeCell ref="E25:E26"/>
    <mergeCell ref="E27:E28"/>
    <mergeCell ref="H31:H32"/>
    <mergeCell ref="H29:H30"/>
    <mergeCell ref="J25:J26"/>
    <mergeCell ref="J31:J32"/>
    <mergeCell ref="H27:H28"/>
    <mergeCell ref="I27:I28"/>
    <mergeCell ref="E29:E30"/>
    <mergeCell ref="E31:E32"/>
    <mergeCell ref="H11:H12"/>
    <mergeCell ref="I11:I12"/>
    <mergeCell ref="J11:J12"/>
    <mergeCell ref="H13:H14"/>
    <mergeCell ref="I13:I14"/>
    <mergeCell ref="J13:J14"/>
    <mergeCell ref="H23:H24"/>
    <mergeCell ref="I23:I24"/>
    <mergeCell ref="J23:J24"/>
    <mergeCell ref="H19:H20"/>
    <mergeCell ref="I19:I20"/>
    <mergeCell ref="J19:J20"/>
    <mergeCell ref="H21:H22"/>
    <mergeCell ref="I21:I22"/>
    <mergeCell ref="J21:J22"/>
    <mergeCell ref="H17:H18"/>
    <mergeCell ref="I17:I18"/>
    <mergeCell ref="D53:D54"/>
    <mergeCell ref="E53:E54"/>
    <mergeCell ref="H53:H54"/>
    <mergeCell ref="I53:I54"/>
    <mergeCell ref="J53:J54"/>
    <mergeCell ref="C53:C54"/>
    <mergeCell ref="B53:B54"/>
    <mergeCell ref="C51:C52"/>
    <mergeCell ref="C45:C46"/>
    <mergeCell ref="C47:C48"/>
    <mergeCell ref="C49:C50"/>
    <mergeCell ref="B55:B56"/>
    <mergeCell ref="J27:J28"/>
    <mergeCell ref="C57:D57"/>
    <mergeCell ref="B51:B52"/>
    <mergeCell ref="E47:E48"/>
    <mergeCell ref="H51:H52"/>
    <mergeCell ref="J33:J34"/>
    <mergeCell ref="H43:H44"/>
    <mergeCell ref="I43:I44"/>
    <mergeCell ref="J43:J44"/>
    <mergeCell ref="H45:H46"/>
    <mergeCell ref="I45:I46"/>
    <mergeCell ref="J45:J46"/>
    <mergeCell ref="J47:J48"/>
    <mergeCell ref="H49:H50"/>
    <mergeCell ref="I49:I50"/>
    <mergeCell ref="J49:J50"/>
    <mergeCell ref="I29:I30"/>
    <mergeCell ref="J29:J30"/>
    <mergeCell ref="H39:H40"/>
    <mergeCell ref="I39:I40"/>
    <mergeCell ref="C27:C28"/>
    <mergeCell ref="C29:C30"/>
    <mergeCell ref="C31:C32"/>
    <mergeCell ref="C33:C34"/>
    <mergeCell ref="C35:C36"/>
    <mergeCell ref="C37:C38"/>
    <mergeCell ref="C39:C40"/>
    <mergeCell ref="C41:C42"/>
    <mergeCell ref="C43:C44"/>
    <mergeCell ref="C9:C10"/>
    <mergeCell ref="C11:C12"/>
    <mergeCell ref="C13:C14"/>
    <mergeCell ref="C15:C16"/>
    <mergeCell ref="C17:C18"/>
    <mergeCell ref="C19:C20"/>
    <mergeCell ref="C21:C22"/>
    <mergeCell ref="C23:C24"/>
    <mergeCell ref="C25:C26"/>
    <mergeCell ref="C55:C5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C7:C8"/>
    <mergeCell ref="F7:F8"/>
    <mergeCell ref="F9:F10"/>
    <mergeCell ref="F11:F12"/>
    <mergeCell ref="F13:F14"/>
    <mergeCell ref="F15:F16"/>
    <mergeCell ref="F17:F18"/>
    <mergeCell ref="F19:F20"/>
    <mergeCell ref="F21:F22"/>
    <mergeCell ref="F23:F24"/>
    <mergeCell ref="F43:F44"/>
    <mergeCell ref="F45:F46"/>
    <mergeCell ref="F47:F48"/>
    <mergeCell ref="F49:F50"/>
    <mergeCell ref="F51:F52"/>
    <mergeCell ref="F53:F54"/>
    <mergeCell ref="F55:F56"/>
    <mergeCell ref="F25:F26"/>
    <mergeCell ref="F27:F28"/>
    <mergeCell ref="F29:F30"/>
    <mergeCell ref="F31:F32"/>
    <mergeCell ref="F33:F34"/>
    <mergeCell ref="F35:F36"/>
    <mergeCell ref="F37:F38"/>
    <mergeCell ref="F39:F40"/>
    <mergeCell ref="F41:F42"/>
  </mergeCells>
  <conditionalFormatting sqref="C57">
    <cfRule type="duplicateValues" dxfId="56" priority="18"/>
  </conditionalFormatting>
  <conditionalFormatting sqref="B57:B1048576 B1:B6">
    <cfRule type="duplicateValues" dxfId="55" priority="373"/>
  </conditionalFormatting>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M290"/>
  <sheetViews>
    <sheetView workbookViewId="0">
      <selection activeCell="D7" sqref="D7:D8"/>
    </sheetView>
  </sheetViews>
  <sheetFormatPr defaultColWidth="8.85546875" defaultRowHeight="12.75" x14ac:dyDescent="0.2"/>
  <cols>
    <col min="1" max="1" width="4.7109375" style="3" customWidth="1"/>
    <col min="2" max="2" width="45.140625" style="63" customWidth="1"/>
    <col min="3" max="3" width="67" style="3" customWidth="1"/>
    <col min="4" max="4" width="22.140625" style="11" customWidth="1"/>
    <col min="5" max="5" width="8.5703125" style="11" customWidth="1"/>
    <col min="6" max="6" width="13" style="3" customWidth="1"/>
    <col min="7" max="7" width="7.42578125" style="3" customWidth="1"/>
    <col min="8" max="10" width="13" style="3" customWidth="1"/>
    <col min="11" max="16384" width="8.85546875" style="3"/>
  </cols>
  <sheetData>
    <row r="1" spans="1:10" ht="124.5" customHeight="1" x14ac:dyDescent="0.2">
      <c r="A1" s="12" t="s">
        <v>11</v>
      </c>
      <c r="B1" s="91"/>
      <c r="C1" s="91"/>
      <c r="D1" s="91"/>
      <c r="E1" s="91"/>
      <c r="F1" s="91"/>
      <c r="G1" s="91"/>
      <c r="H1" s="91"/>
      <c r="I1" s="91"/>
      <c r="J1" s="91"/>
    </row>
    <row r="2" spans="1:10" ht="46.9" customHeight="1" x14ac:dyDescent="0.2">
      <c r="A2" s="97" t="str">
        <f>'część I'!C4&amp;" CeNT-361-3/2022
Sukcesywna dostawa specjalistycznych odczynników laboratoryjnych dla CeNT UW - postępowanie 1
Załącznik do SIWZ  - Formularz cenowy"</f>
        <v xml:space="preserve"> CeNT-361-3/2022
Sukcesywna dostawa specjalistycznych odczynników laboratoryjnych dla CeNT UW - postępowanie 1
Załącznik do SIWZ  - Formularz cenowy</v>
      </c>
      <c r="B2" s="97"/>
      <c r="C2" s="97"/>
      <c r="D2" s="97"/>
      <c r="E2" s="97"/>
      <c r="F2" s="97"/>
      <c r="G2" s="97"/>
      <c r="H2" s="97"/>
      <c r="I2" s="97"/>
      <c r="J2" s="97"/>
    </row>
    <row r="3" spans="1:10" ht="14.45" customHeight="1" x14ac:dyDescent="0.2">
      <c r="A3" s="97" t="s">
        <v>321</v>
      </c>
      <c r="B3" s="97"/>
      <c r="C3" s="97"/>
      <c r="D3" s="97"/>
      <c r="E3" s="97"/>
      <c r="F3" s="97"/>
      <c r="G3" s="97"/>
      <c r="H3" s="97"/>
      <c r="I3" s="97"/>
      <c r="J3" s="97"/>
    </row>
    <row r="4" spans="1:10" x14ac:dyDescent="0.2">
      <c r="A4" s="14" t="s">
        <v>16</v>
      </c>
      <c r="B4" s="13"/>
      <c r="C4" s="13"/>
      <c r="D4" s="13"/>
      <c r="E4" s="13"/>
      <c r="F4" s="13"/>
      <c r="G4" s="13"/>
      <c r="H4" s="13"/>
      <c r="I4" s="13"/>
      <c r="J4" s="13"/>
    </row>
    <row r="5" spans="1:10" s="5" customFormat="1" ht="85.9" customHeight="1" x14ac:dyDescent="0.2">
      <c r="A5" s="4" t="s">
        <v>0</v>
      </c>
      <c r="B5" s="4" t="str">
        <f xml:space="preserve"> "nazwa produktu "</f>
        <v xml:space="preserve">nazwa produktu </v>
      </c>
      <c r="C5" s="4" t="s">
        <v>460</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12</v>
      </c>
      <c r="I6" s="1" t="s">
        <v>10</v>
      </c>
      <c r="J6" s="1" t="s">
        <v>9</v>
      </c>
    </row>
    <row r="7" spans="1:10" ht="14.45" customHeight="1" x14ac:dyDescent="0.2">
      <c r="A7" s="108">
        <v>1</v>
      </c>
      <c r="B7" s="141" t="s">
        <v>459</v>
      </c>
      <c r="C7" s="130" t="s">
        <v>461</v>
      </c>
      <c r="D7" s="118" t="s">
        <v>369</v>
      </c>
      <c r="E7" s="118">
        <v>1</v>
      </c>
      <c r="F7" s="104"/>
      <c r="G7" s="110"/>
      <c r="H7" s="72">
        <f t="shared" ref="H7" si="0">F7+F7*G7</f>
        <v>0</v>
      </c>
      <c r="I7" s="72">
        <f>E7*F7</f>
        <v>0</v>
      </c>
      <c r="J7" s="72">
        <f>H7*E7</f>
        <v>0</v>
      </c>
    </row>
    <row r="8" spans="1:10" ht="63" customHeight="1" x14ac:dyDescent="0.2">
      <c r="A8" s="109"/>
      <c r="B8" s="142"/>
      <c r="C8" s="131"/>
      <c r="D8" s="119"/>
      <c r="E8" s="119"/>
      <c r="F8" s="105"/>
      <c r="G8" s="111"/>
      <c r="H8" s="73"/>
      <c r="I8" s="73"/>
      <c r="J8" s="73"/>
    </row>
    <row r="9" spans="1:10" ht="14.45" customHeight="1" x14ac:dyDescent="0.2">
      <c r="A9" s="108">
        <v>2</v>
      </c>
      <c r="B9" s="141" t="s">
        <v>462</v>
      </c>
      <c r="C9" s="130" t="s">
        <v>514</v>
      </c>
      <c r="D9" s="118" t="s">
        <v>369</v>
      </c>
      <c r="E9" s="118">
        <v>1</v>
      </c>
      <c r="F9" s="104"/>
      <c r="G9" s="110"/>
      <c r="H9" s="72">
        <f t="shared" ref="H9" si="1">F9+F9*G9</f>
        <v>0</v>
      </c>
      <c r="I9" s="72">
        <f t="shared" ref="I9" si="2">E9*F9</f>
        <v>0</v>
      </c>
      <c r="J9" s="72">
        <f t="shared" ref="J9" si="3">H9*E9</f>
        <v>0</v>
      </c>
    </row>
    <row r="10" spans="1:10" ht="14.45" customHeight="1" x14ac:dyDescent="0.2">
      <c r="A10" s="109"/>
      <c r="B10" s="142"/>
      <c r="C10" s="131"/>
      <c r="D10" s="119"/>
      <c r="E10" s="119"/>
      <c r="F10" s="105"/>
      <c r="G10" s="111"/>
      <c r="H10" s="73"/>
      <c r="I10" s="73"/>
      <c r="J10" s="73"/>
    </row>
    <row r="11" spans="1:10" ht="14.45" customHeight="1" x14ac:dyDescent="0.2">
      <c r="A11" s="108">
        <v>3</v>
      </c>
      <c r="B11" s="141" t="s">
        <v>370</v>
      </c>
      <c r="C11" s="130" t="s">
        <v>463</v>
      </c>
      <c r="D11" s="118" t="s">
        <v>371</v>
      </c>
      <c r="E11" s="118">
        <v>1</v>
      </c>
      <c r="F11" s="104"/>
      <c r="G11" s="110"/>
      <c r="H11" s="72">
        <f t="shared" ref="H11" si="4">F11+F11*G11</f>
        <v>0</v>
      </c>
      <c r="I11" s="72">
        <f t="shared" ref="I11" si="5">E11*F11</f>
        <v>0</v>
      </c>
      <c r="J11" s="72">
        <f t="shared" ref="J11" si="6">H11*E11</f>
        <v>0</v>
      </c>
    </row>
    <row r="12" spans="1:10" ht="14.45" customHeight="1" x14ac:dyDescent="0.2">
      <c r="A12" s="109"/>
      <c r="B12" s="142"/>
      <c r="C12" s="131"/>
      <c r="D12" s="119"/>
      <c r="E12" s="119"/>
      <c r="F12" s="105"/>
      <c r="G12" s="111"/>
      <c r="H12" s="73"/>
      <c r="I12" s="73"/>
      <c r="J12" s="73"/>
    </row>
    <row r="13" spans="1:10" ht="14.45" customHeight="1" x14ac:dyDescent="0.2">
      <c r="A13" s="108">
        <v>4</v>
      </c>
      <c r="B13" s="141" t="s">
        <v>465</v>
      </c>
      <c r="C13" s="130" t="s">
        <v>464</v>
      </c>
      <c r="D13" s="141" t="s">
        <v>372</v>
      </c>
      <c r="E13" s="135">
        <v>1</v>
      </c>
      <c r="F13" s="104"/>
      <c r="G13" s="110"/>
      <c r="H13" s="72">
        <f t="shared" ref="H13" si="7">F13+F13*G13</f>
        <v>0</v>
      </c>
      <c r="I13" s="72">
        <f t="shared" ref="I13" si="8">E13*F13</f>
        <v>0</v>
      </c>
      <c r="J13" s="72">
        <f t="shared" ref="J13" si="9">H13*E13</f>
        <v>0</v>
      </c>
    </row>
    <row r="14" spans="1:10" ht="28.15" customHeight="1" x14ac:dyDescent="0.2">
      <c r="A14" s="109"/>
      <c r="B14" s="142"/>
      <c r="C14" s="131"/>
      <c r="D14" s="142"/>
      <c r="E14" s="136"/>
      <c r="F14" s="105"/>
      <c r="G14" s="111"/>
      <c r="H14" s="73"/>
      <c r="I14" s="73"/>
      <c r="J14" s="73"/>
    </row>
    <row r="15" spans="1:10" ht="14.45" customHeight="1" x14ac:dyDescent="0.2">
      <c r="A15" s="108">
        <v>5</v>
      </c>
      <c r="B15" s="141" t="s">
        <v>466</v>
      </c>
      <c r="C15" s="143" t="s">
        <v>515</v>
      </c>
      <c r="D15" s="118" t="s">
        <v>223</v>
      </c>
      <c r="E15" s="118">
        <v>1</v>
      </c>
      <c r="F15" s="104"/>
      <c r="G15" s="110"/>
      <c r="H15" s="72">
        <f t="shared" ref="H15" si="10">F15+F15*G15</f>
        <v>0</v>
      </c>
      <c r="I15" s="72">
        <f t="shared" ref="I15" si="11">E15*F15</f>
        <v>0</v>
      </c>
      <c r="J15" s="72">
        <f t="shared" ref="J15" si="12">H15*E15</f>
        <v>0</v>
      </c>
    </row>
    <row r="16" spans="1:10" ht="14.45" customHeight="1" x14ac:dyDescent="0.2">
      <c r="A16" s="109"/>
      <c r="B16" s="142"/>
      <c r="C16" s="134"/>
      <c r="D16" s="119"/>
      <c r="E16" s="119"/>
      <c r="F16" s="105"/>
      <c r="G16" s="111"/>
      <c r="H16" s="73"/>
      <c r="I16" s="73"/>
      <c r="J16" s="73"/>
    </row>
    <row r="17" spans="1:10" ht="14.45" customHeight="1" x14ac:dyDescent="0.2">
      <c r="A17" s="108">
        <v>6</v>
      </c>
      <c r="B17" s="141" t="s">
        <v>614</v>
      </c>
      <c r="C17" s="130" t="s">
        <v>467</v>
      </c>
      <c r="D17" s="118" t="s">
        <v>373</v>
      </c>
      <c r="E17" s="118">
        <v>1</v>
      </c>
      <c r="F17" s="104"/>
      <c r="G17" s="110"/>
      <c r="H17" s="72">
        <f t="shared" ref="H17" si="13">F17+F17*G17</f>
        <v>0</v>
      </c>
      <c r="I17" s="72">
        <f t="shared" ref="I17" si="14">E17*F17</f>
        <v>0</v>
      </c>
      <c r="J17" s="72">
        <f t="shared" ref="J17" si="15">H17*E17</f>
        <v>0</v>
      </c>
    </row>
    <row r="18" spans="1:10" ht="14.45" customHeight="1" x14ac:dyDescent="0.2">
      <c r="A18" s="109"/>
      <c r="B18" s="142"/>
      <c r="C18" s="131"/>
      <c r="D18" s="119"/>
      <c r="E18" s="119"/>
      <c r="F18" s="105"/>
      <c r="G18" s="111"/>
      <c r="H18" s="73"/>
      <c r="I18" s="73"/>
      <c r="J18" s="73"/>
    </row>
    <row r="19" spans="1:10" ht="36" customHeight="1" x14ac:dyDescent="0.2">
      <c r="A19" s="108">
        <v>7</v>
      </c>
      <c r="B19" s="141" t="s">
        <v>374</v>
      </c>
      <c r="C19" s="130" t="s">
        <v>468</v>
      </c>
      <c r="D19" s="84" t="s">
        <v>375</v>
      </c>
      <c r="E19" s="118">
        <v>1</v>
      </c>
      <c r="F19" s="7"/>
      <c r="G19" s="6"/>
      <c r="H19" s="72">
        <f t="shared" ref="H19" si="16">F19+F19*G19</f>
        <v>0</v>
      </c>
      <c r="I19" s="72">
        <f t="shared" ref="I19" si="17">E19*F19</f>
        <v>0</v>
      </c>
      <c r="J19" s="72">
        <f t="shared" ref="J19" si="18">H19*E19</f>
        <v>0</v>
      </c>
    </row>
    <row r="20" spans="1:10" ht="1.1499999999999999" customHeight="1" x14ac:dyDescent="0.2">
      <c r="A20" s="109"/>
      <c r="B20" s="142"/>
      <c r="C20" s="131"/>
      <c r="D20" s="85"/>
      <c r="E20" s="119"/>
      <c r="F20" s="7"/>
      <c r="G20" s="6"/>
      <c r="H20" s="73"/>
      <c r="I20" s="73"/>
      <c r="J20" s="73"/>
    </row>
    <row r="21" spans="1:10" ht="51" customHeight="1" x14ac:dyDescent="0.2">
      <c r="A21" s="108">
        <v>8</v>
      </c>
      <c r="B21" s="141" t="s">
        <v>376</v>
      </c>
      <c r="C21" s="130" t="s">
        <v>469</v>
      </c>
      <c r="D21" s="84" t="s">
        <v>377</v>
      </c>
      <c r="E21" s="118">
        <v>1</v>
      </c>
      <c r="F21" s="104"/>
      <c r="G21" s="110"/>
      <c r="H21" s="72">
        <f t="shared" ref="H21" si="19">F21+F21*G21</f>
        <v>0</v>
      </c>
      <c r="I21" s="72">
        <f t="shared" ref="I21" si="20">E21*F21</f>
        <v>0</v>
      </c>
      <c r="J21" s="72">
        <f t="shared" ref="J21" si="21">H21*E21</f>
        <v>0</v>
      </c>
    </row>
    <row r="22" spans="1:10" ht="39.6" customHeight="1" x14ac:dyDescent="0.2">
      <c r="A22" s="109"/>
      <c r="B22" s="142"/>
      <c r="C22" s="131"/>
      <c r="D22" s="85"/>
      <c r="E22" s="119"/>
      <c r="F22" s="105"/>
      <c r="G22" s="111"/>
      <c r="H22" s="73"/>
      <c r="I22" s="73"/>
      <c r="J22" s="73"/>
    </row>
    <row r="23" spans="1:10" ht="14.45" customHeight="1" x14ac:dyDescent="0.2">
      <c r="A23" s="108">
        <v>9</v>
      </c>
      <c r="B23" s="141" t="s">
        <v>470</v>
      </c>
      <c r="C23" s="130" t="s">
        <v>471</v>
      </c>
      <c r="D23" s="84" t="s">
        <v>378</v>
      </c>
      <c r="E23" s="118">
        <v>1</v>
      </c>
      <c r="F23" s="104"/>
      <c r="G23" s="110"/>
      <c r="H23" s="72">
        <f t="shared" ref="H23" si="22">F23+F23*G23</f>
        <v>0</v>
      </c>
      <c r="I23" s="72">
        <f t="shared" ref="I23" si="23">E23*F23</f>
        <v>0</v>
      </c>
      <c r="J23" s="72">
        <f t="shared" ref="J23" si="24">H23*E23</f>
        <v>0</v>
      </c>
    </row>
    <row r="24" spans="1:10" ht="50.45" customHeight="1" x14ac:dyDescent="0.2">
      <c r="A24" s="109"/>
      <c r="B24" s="142"/>
      <c r="C24" s="131"/>
      <c r="D24" s="85"/>
      <c r="E24" s="119"/>
      <c r="F24" s="105"/>
      <c r="G24" s="111"/>
      <c r="H24" s="73"/>
      <c r="I24" s="73"/>
      <c r="J24" s="73"/>
    </row>
    <row r="25" spans="1:10" ht="14.45" customHeight="1" x14ac:dyDescent="0.2">
      <c r="A25" s="108">
        <v>10</v>
      </c>
      <c r="B25" s="141" t="s">
        <v>533</v>
      </c>
      <c r="C25" s="130" t="s">
        <v>472</v>
      </c>
      <c r="D25" s="84" t="s">
        <v>379</v>
      </c>
      <c r="E25" s="118">
        <v>1</v>
      </c>
      <c r="F25" s="104"/>
      <c r="G25" s="110"/>
      <c r="H25" s="72">
        <f t="shared" ref="H25" si="25">F25+F25*G25</f>
        <v>0</v>
      </c>
      <c r="I25" s="72">
        <f t="shared" ref="I25" si="26">E25*F25</f>
        <v>0</v>
      </c>
      <c r="J25" s="72">
        <f t="shared" ref="J25" si="27">H25*E25</f>
        <v>0</v>
      </c>
    </row>
    <row r="26" spans="1:10" ht="39.6" customHeight="1" x14ac:dyDescent="0.2">
      <c r="A26" s="109"/>
      <c r="B26" s="142"/>
      <c r="C26" s="131"/>
      <c r="D26" s="85"/>
      <c r="E26" s="119"/>
      <c r="F26" s="105"/>
      <c r="G26" s="111"/>
      <c r="H26" s="73"/>
      <c r="I26" s="73"/>
      <c r="J26" s="73"/>
    </row>
    <row r="27" spans="1:10" ht="14.45" customHeight="1" x14ac:dyDescent="0.2">
      <c r="A27" s="108">
        <v>11</v>
      </c>
      <c r="B27" s="141" t="s">
        <v>473</v>
      </c>
      <c r="C27" s="130" t="s">
        <v>474</v>
      </c>
      <c r="D27" s="84" t="s">
        <v>380</v>
      </c>
      <c r="E27" s="118">
        <v>1</v>
      </c>
      <c r="F27" s="104"/>
      <c r="G27" s="110"/>
      <c r="H27" s="72">
        <f t="shared" ref="H27" si="28">F27+F27*G27</f>
        <v>0</v>
      </c>
      <c r="I27" s="72">
        <f t="shared" ref="I27" si="29">E27*F27</f>
        <v>0</v>
      </c>
      <c r="J27" s="72">
        <f t="shared" ref="J27" si="30">H27*E27</f>
        <v>0</v>
      </c>
    </row>
    <row r="28" spans="1:10" ht="14.45" customHeight="1" x14ac:dyDescent="0.2">
      <c r="A28" s="109"/>
      <c r="B28" s="142"/>
      <c r="C28" s="131"/>
      <c r="D28" s="85"/>
      <c r="E28" s="119"/>
      <c r="F28" s="105"/>
      <c r="G28" s="111"/>
      <c r="H28" s="73"/>
      <c r="I28" s="73"/>
      <c r="J28" s="73"/>
    </row>
    <row r="29" spans="1:10" ht="14.45" customHeight="1" x14ac:dyDescent="0.2">
      <c r="A29" s="108">
        <v>12</v>
      </c>
      <c r="B29" s="141" t="s">
        <v>475</v>
      </c>
      <c r="C29" s="130" t="s">
        <v>476</v>
      </c>
      <c r="D29" s="84" t="s">
        <v>381</v>
      </c>
      <c r="E29" s="118">
        <v>1</v>
      </c>
      <c r="F29" s="104"/>
      <c r="G29" s="110"/>
      <c r="H29" s="72">
        <f t="shared" ref="H29" si="31">F29+F29*G29</f>
        <v>0</v>
      </c>
      <c r="I29" s="72">
        <f t="shared" ref="I29" si="32">E29*F29</f>
        <v>0</v>
      </c>
      <c r="J29" s="72">
        <f t="shared" ref="J29" si="33">H29*E29</f>
        <v>0</v>
      </c>
    </row>
    <row r="30" spans="1:10" ht="14.45" customHeight="1" x14ac:dyDescent="0.2">
      <c r="A30" s="109"/>
      <c r="B30" s="142"/>
      <c r="C30" s="131"/>
      <c r="D30" s="85"/>
      <c r="E30" s="119"/>
      <c r="F30" s="105"/>
      <c r="G30" s="111"/>
      <c r="H30" s="73"/>
      <c r="I30" s="73"/>
      <c r="J30" s="73"/>
    </row>
    <row r="31" spans="1:10" ht="14.45" customHeight="1" x14ac:dyDescent="0.2">
      <c r="A31" s="108">
        <v>13</v>
      </c>
      <c r="B31" s="141" t="s">
        <v>477</v>
      </c>
      <c r="C31" s="130" t="s">
        <v>480</v>
      </c>
      <c r="D31" s="84" t="s">
        <v>59</v>
      </c>
      <c r="E31" s="118">
        <v>1</v>
      </c>
      <c r="F31" s="104"/>
      <c r="G31" s="110"/>
      <c r="H31" s="72">
        <f t="shared" ref="H31" si="34">F31+F31*G31</f>
        <v>0</v>
      </c>
      <c r="I31" s="72">
        <f t="shared" ref="I31" si="35">E31*F31</f>
        <v>0</v>
      </c>
      <c r="J31" s="72">
        <f t="shared" ref="J31" si="36">H31*E31</f>
        <v>0</v>
      </c>
    </row>
    <row r="32" spans="1:10" ht="14.45" customHeight="1" x14ac:dyDescent="0.2">
      <c r="A32" s="109"/>
      <c r="B32" s="142"/>
      <c r="C32" s="131"/>
      <c r="D32" s="85"/>
      <c r="E32" s="119"/>
      <c r="F32" s="105"/>
      <c r="G32" s="111"/>
      <c r="H32" s="73"/>
      <c r="I32" s="73"/>
      <c r="J32" s="73"/>
    </row>
    <row r="33" spans="1:10" ht="12.75" customHeight="1" x14ac:dyDescent="0.2">
      <c r="A33" s="108">
        <v>14</v>
      </c>
      <c r="B33" s="141" t="s">
        <v>534</v>
      </c>
      <c r="C33" s="146" t="s">
        <v>708</v>
      </c>
      <c r="D33" s="84" t="s">
        <v>382</v>
      </c>
      <c r="E33" s="118">
        <v>1</v>
      </c>
      <c r="F33" s="139"/>
      <c r="G33" s="110"/>
      <c r="H33" s="72">
        <f>F34+F34*G33</f>
        <v>0</v>
      </c>
      <c r="I33" s="72">
        <f>E33*F34</f>
        <v>0</v>
      </c>
      <c r="J33" s="72">
        <f t="shared" ref="J33" si="37">H33*E33</f>
        <v>0</v>
      </c>
    </row>
    <row r="34" spans="1:10" ht="14.45" customHeight="1" x14ac:dyDescent="0.2">
      <c r="A34" s="109"/>
      <c r="B34" s="142"/>
      <c r="C34" s="145"/>
      <c r="D34" s="85"/>
      <c r="E34" s="119"/>
      <c r="F34" s="140"/>
      <c r="G34" s="111"/>
      <c r="H34" s="73"/>
      <c r="I34" s="73"/>
      <c r="J34" s="73"/>
    </row>
    <row r="35" spans="1:10" ht="14.45" customHeight="1" x14ac:dyDescent="0.2">
      <c r="A35" s="108">
        <v>15</v>
      </c>
      <c r="B35" s="141" t="s">
        <v>383</v>
      </c>
      <c r="C35" s="130" t="s">
        <v>479</v>
      </c>
      <c r="D35" s="84" t="s">
        <v>384</v>
      </c>
      <c r="E35" s="118">
        <v>1</v>
      </c>
      <c r="F35" s="104"/>
      <c r="G35" s="110"/>
      <c r="H35" s="72">
        <f t="shared" ref="H35" si="38">F35+F35*G35</f>
        <v>0</v>
      </c>
      <c r="I35" s="72">
        <f t="shared" ref="I35" si="39">E35*F35</f>
        <v>0</v>
      </c>
      <c r="J35" s="72">
        <f t="shared" ref="J35" si="40">H35*E35</f>
        <v>0</v>
      </c>
    </row>
    <row r="36" spans="1:10" ht="80.45" customHeight="1" x14ac:dyDescent="0.2">
      <c r="A36" s="109"/>
      <c r="B36" s="142"/>
      <c r="C36" s="131"/>
      <c r="D36" s="85"/>
      <c r="E36" s="119"/>
      <c r="F36" s="105"/>
      <c r="G36" s="111"/>
      <c r="H36" s="73"/>
      <c r="I36" s="73"/>
      <c r="J36" s="73"/>
    </row>
    <row r="37" spans="1:10" ht="14.45" customHeight="1" x14ac:dyDescent="0.2">
      <c r="A37" s="108">
        <v>16</v>
      </c>
      <c r="B37" s="141" t="s">
        <v>478</v>
      </c>
      <c r="C37" s="130" t="s">
        <v>584</v>
      </c>
      <c r="D37" s="84" t="s">
        <v>386</v>
      </c>
      <c r="E37" s="118">
        <v>1</v>
      </c>
      <c r="F37" s="104"/>
      <c r="G37" s="110"/>
      <c r="H37" s="72">
        <f t="shared" ref="H37" si="41">F37+F37*G37</f>
        <v>0</v>
      </c>
      <c r="I37" s="72">
        <f t="shared" ref="I37" si="42">E37*F37</f>
        <v>0</v>
      </c>
      <c r="J37" s="72">
        <f t="shared" ref="J37" si="43">H37*E37</f>
        <v>0</v>
      </c>
    </row>
    <row r="38" spans="1:10" ht="25.15" customHeight="1" x14ac:dyDescent="0.2">
      <c r="A38" s="109"/>
      <c r="B38" s="142"/>
      <c r="C38" s="131"/>
      <c r="D38" s="85"/>
      <c r="E38" s="119"/>
      <c r="F38" s="105"/>
      <c r="G38" s="111"/>
      <c r="H38" s="73"/>
      <c r="I38" s="73"/>
      <c r="J38" s="73"/>
    </row>
    <row r="39" spans="1:10" ht="27" customHeight="1" x14ac:dyDescent="0.2">
      <c r="A39" s="108">
        <v>17</v>
      </c>
      <c r="B39" s="141" t="s">
        <v>387</v>
      </c>
      <c r="C39" s="130" t="s">
        <v>481</v>
      </c>
      <c r="D39" s="84" t="s">
        <v>372</v>
      </c>
      <c r="E39" s="118">
        <v>1</v>
      </c>
      <c r="F39" s="104"/>
      <c r="G39" s="110"/>
      <c r="H39" s="72">
        <f t="shared" ref="H39" si="44">F39+F39*G39</f>
        <v>0</v>
      </c>
      <c r="I39" s="72">
        <f t="shared" ref="I39" si="45">E39*F39</f>
        <v>0</v>
      </c>
      <c r="J39" s="72">
        <f t="shared" ref="J39" si="46">H39*E39</f>
        <v>0</v>
      </c>
    </row>
    <row r="40" spans="1:10" ht="11.45" customHeight="1" x14ac:dyDescent="0.2">
      <c r="A40" s="109"/>
      <c r="B40" s="142"/>
      <c r="C40" s="131"/>
      <c r="D40" s="85"/>
      <c r="E40" s="119"/>
      <c r="F40" s="105"/>
      <c r="G40" s="111"/>
      <c r="H40" s="73"/>
      <c r="I40" s="73"/>
      <c r="J40" s="73"/>
    </row>
    <row r="41" spans="1:10" ht="14.45" customHeight="1" x14ac:dyDescent="0.2">
      <c r="A41" s="108">
        <v>18</v>
      </c>
      <c r="B41" s="141" t="s">
        <v>388</v>
      </c>
      <c r="C41" s="130" t="s">
        <v>482</v>
      </c>
      <c r="D41" s="84" t="s">
        <v>389</v>
      </c>
      <c r="E41" s="118">
        <v>1</v>
      </c>
      <c r="F41" s="104"/>
      <c r="G41" s="110"/>
      <c r="H41" s="72">
        <f t="shared" ref="H41" si="47">F41+F41*G41</f>
        <v>0</v>
      </c>
      <c r="I41" s="72">
        <f t="shared" ref="I41" si="48">E41*F41</f>
        <v>0</v>
      </c>
      <c r="J41" s="72">
        <f t="shared" ref="J41" si="49">H41*E41</f>
        <v>0</v>
      </c>
    </row>
    <row r="42" spans="1:10" ht="55.15" customHeight="1" x14ac:dyDescent="0.2">
      <c r="A42" s="109"/>
      <c r="B42" s="142"/>
      <c r="C42" s="131"/>
      <c r="D42" s="85"/>
      <c r="E42" s="119"/>
      <c r="F42" s="105"/>
      <c r="G42" s="111"/>
      <c r="H42" s="73"/>
      <c r="I42" s="73"/>
      <c r="J42" s="73"/>
    </row>
    <row r="43" spans="1:10" ht="14.45" customHeight="1" x14ac:dyDescent="0.2">
      <c r="A43" s="108">
        <v>19</v>
      </c>
      <c r="B43" s="141" t="s">
        <v>390</v>
      </c>
      <c r="C43" s="130" t="s">
        <v>483</v>
      </c>
      <c r="D43" s="84" t="s">
        <v>378</v>
      </c>
      <c r="E43" s="118">
        <v>1</v>
      </c>
      <c r="F43" s="104"/>
      <c r="G43" s="110"/>
      <c r="H43" s="72">
        <f t="shared" ref="H43" si="50">F43+F43*G43</f>
        <v>0</v>
      </c>
      <c r="I43" s="72">
        <f t="shared" ref="I43" si="51">E43*F43</f>
        <v>0</v>
      </c>
      <c r="J43" s="72">
        <f t="shared" ref="J43" si="52">H43*E43</f>
        <v>0</v>
      </c>
    </row>
    <row r="44" spans="1:10" ht="28.5" customHeight="1" x14ac:dyDescent="0.2">
      <c r="A44" s="109"/>
      <c r="B44" s="142"/>
      <c r="C44" s="131"/>
      <c r="D44" s="85"/>
      <c r="E44" s="119"/>
      <c r="F44" s="105"/>
      <c r="G44" s="111"/>
      <c r="H44" s="73"/>
      <c r="I44" s="73"/>
      <c r="J44" s="73"/>
    </row>
    <row r="45" spans="1:10" ht="14.45" customHeight="1" x14ac:dyDescent="0.2">
      <c r="A45" s="108">
        <v>20</v>
      </c>
      <c r="B45" s="141" t="s">
        <v>484</v>
      </c>
      <c r="C45" s="130" t="s">
        <v>583</v>
      </c>
      <c r="D45" s="84" t="s">
        <v>381</v>
      </c>
      <c r="E45" s="118">
        <v>1</v>
      </c>
      <c r="F45" s="104"/>
      <c r="G45" s="110"/>
      <c r="H45" s="72">
        <f t="shared" ref="H45" si="53">F45+F45*G45</f>
        <v>0</v>
      </c>
      <c r="I45" s="72">
        <f t="shared" ref="I45" si="54">E45*F45</f>
        <v>0</v>
      </c>
      <c r="J45" s="72">
        <f t="shared" ref="J45" si="55">H45*E45</f>
        <v>0</v>
      </c>
    </row>
    <row r="46" spans="1:10" ht="14.45" customHeight="1" x14ac:dyDescent="0.2">
      <c r="A46" s="109"/>
      <c r="B46" s="142"/>
      <c r="C46" s="131"/>
      <c r="D46" s="85"/>
      <c r="E46" s="119"/>
      <c r="F46" s="105"/>
      <c r="G46" s="111"/>
      <c r="H46" s="73"/>
      <c r="I46" s="73"/>
      <c r="J46" s="73"/>
    </row>
    <row r="47" spans="1:10" ht="14.45" customHeight="1" x14ac:dyDescent="0.2">
      <c r="A47" s="108">
        <v>21</v>
      </c>
      <c r="B47" s="141" t="s">
        <v>485</v>
      </c>
      <c r="C47" s="130" t="s">
        <v>582</v>
      </c>
      <c r="D47" s="84" t="s">
        <v>381</v>
      </c>
      <c r="E47" s="118">
        <v>1</v>
      </c>
      <c r="F47" s="104"/>
      <c r="G47" s="110"/>
      <c r="H47" s="72">
        <f t="shared" ref="H47" si="56">F47+F47*G47</f>
        <v>0</v>
      </c>
      <c r="I47" s="72">
        <f t="shared" ref="I47" si="57">E47*F47</f>
        <v>0</v>
      </c>
      <c r="J47" s="72">
        <f t="shared" ref="J47" si="58">H47*E47</f>
        <v>0</v>
      </c>
    </row>
    <row r="48" spans="1:10" ht="25.15" customHeight="1" x14ac:dyDescent="0.2">
      <c r="A48" s="109"/>
      <c r="B48" s="142"/>
      <c r="C48" s="131"/>
      <c r="D48" s="85"/>
      <c r="E48" s="119"/>
      <c r="F48" s="105"/>
      <c r="G48" s="111"/>
      <c r="H48" s="73"/>
      <c r="I48" s="73"/>
      <c r="J48" s="73"/>
    </row>
    <row r="49" spans="1:10" ht="14.45" customHeight="1" x14ac:dyDescent="0.2">
      <c r="A49" s="108">
        <v>22</v>
      </c>
      <c r="B49" s="141" t="s">
        <v>535</v>
      </c>
      <c r="C49" s="130" t="s">
        <v>486</v>
      </c>
      <c r="D49" s="84" t="s">
        <v>392</v>
      </c>
      <c r="E49" s="118">
        <v>1</v>
      </c>
      <c r="F49" s="104"/>
      <c r="G49" s="110"/>
      <c r="H49" s="72">
        <f t="shared" ref="H49" si="59">F49+F49*G49</f>
        <v>0</v>
      </c>
      <c r="I49" s="72">
        <f t="shared" ref="I49" si="60">E49*F49</f>
        <v>0</v>
      </c>
      <c r="J49" s="72">
        <f t="shared" ref="J49" si="61">H49*E49</f>
        <v>0</v>
      </c>
    </row>
    <row r="50" spans="1:10" ht="14.45" customHeight="1" x14ac:dyDescent="0.2">
      <c r="A50" s="109"/>
      <c r="B50" s="142"/>
      <c r="C50" s="134"/>
      <c r="D50" s="85"/>
      <c r="E50" s="119"/>
      <c r="F50" s="105"/>
      <c r="G50" s="111"/>
      <c r="H50" s="73"/>
      <c r="I50" s="73"/>
      <c r="J50" s="73"/>
    </row>
    <row r="51" spans="1:10" ht="14.45" customHeight="1" x14ac:dyDescent="0.2">
      <c r="A51" s="108">
        <v>23</v>
      </c>
      <c r="B51" s="141" t="s">
        <v>536</v>
      </c>
      <c r="C51" s="130" t="s">
        <v>495</v>
      </c>
      <c r="D51" s="84" t="s">
        <v>393</v>
      </c>
      <c r="E51" s="118">
        <v>1</v>
      </c>
      <c r="F51" s="104"/>
      <c r="G51" s="110"/>
      <c r="H51" s="72">
        <f t="shared" ref="H51" si="62">F51+F51*G51</f>
        <v>0</v>
      </c>
      <c r="I51" s="72">
        <f t="shared" ref="I51" si="63">E51*F51</f>
        <v>0</v>
      </c>
      <c r="J51" s="72">
        <f t="shared" ref="J51" si="64">H51*E51</f>
        <v>0</v>
      </c>
    </row>
    <row r="52" spans="1:10" ht="14.45" customHeight="1" x14ac:dyDescent="0.2">
      <c r="A52" s="109"/>
      <c r="B52" s="142"/>
      <c r="C52" s="131"/>
      <c r="D52" s="85"/>
      <c r="E52" s="119"/>
      <c r="F52" s="105"/>
      <c r="G52" s="111"/>
      <c r="H52" s="73"/>
      <c r="I52" s="73"/>
      <c r="J52" s="73"/>
    </row>
    <row r="53" spans="1:10" ht="14.45" customHeight="1" x14ac:dyDescent="0.2">
      <c r="A53" s="108">
        <v>24</v>
      </c>
      <c r="B53" s="132" t="s">
        <v>537</v>
      </c>
      <c r="C53" s="130" t="s">
        <v>487</v>
      </c>
      <c r="D53" s="84" t="s">
        <v>394</v>
      </c>
      <c r="E53" s="118">
        <v>1</v>
      </c>
      <c r="F53" s="104"/>
      <c r="G53" s="110"/>
      <c r="H53" s="72">
        <f t="shared" ref="H53" si="65">F53+F53*G53</f>
        <v>0</v>
      </c>
      <c r="I53" s="72">
        <f t="shared" ref="I53" si="66">E53*F53</f>
        <v>0</v>
      </c>
      <c r="J53" s="72">
        <f t="shared" ref="J53" si="67">H53*E53</f>
        <v>0</v>
      </c>
    </row>
    <row r="54" spans="1:10" ht="14.45" customHeight="1" x14ac:dyDescent="0.2">
      <c r="A54" s="109"/>
      <c r="B54" s="133"/>
      <c r="C54" s="134"/>
      <c r="D54" s="85"/>
      <c r="E54" s="119"/>
      <c r="F54" s="105"/>
      <c r="G54" s="111"/>
      <c r="H54" s="73"/>
      <c r="I54" s="73"/>
      <c r="J54" s="73"/>
    </row>
    <row r="55" spans="1:10" ht="14.45" customHeight="1" x14ac:dyDescent="0.2">
      <c r="A55" s="108">
        <v>25</v>
      </c>
      <c r="B55" s="141" t="s">
        <v>538</v>
      </c>
      <c r="C55" s="130" t="s">
        <v>488</v>
      </c>
      <c r="D55" s="84" t="s">
        <v>394</v>
      </c>
      <c r="E55" s="118">
        <v>1</v>
      </c>
      <c r="F55" s="104"/>
      <c r="G55" s="110"/>
      <c r="H55" s="72">
        <f t="shared" ref="H55" si="68">F55+F55*G55</f>
        <v>0</v>
      </c>
      <c r="I55" s="72">
        <f t="shared" ref="I55" si="69">E55*F55</f>
        <v>0</v>
      </c>
      <c r="J55" s="72">
        <f t="shared" ref="J55" si="70">H55*E55</f>
        <v>0</v>
      </c>
    </row>
    <row r="56" spans="1:10" ht="30" customHeight="1" x14ac:dyDescent="0.2">
      <c r="A56" s="109"/>
      <c r="B56" s="142"/>
      <c r="C56" s="131"/>
      <c r="D56" s="85"/>
      <c r="E56" s="119"/>
      <c r="F56" s="105"/>
      <c r="G56" s="111"/>
      <c r="H56" s="73"/>
      <c r="I56" s="73"/>
      <c r="J56" s="73"/>
    </row>
    <row r="57" spans="1:10" ht="14.45" customHeight="1" x14ac:dyDescent="0.2">
      <c r="A57" s="108">
        <v>26</v>
      </c>
      <c r="B57" s="141" t="s">
        <v>539</v>
      </c>
      <c r="C57" s="130" t="s">
        <v>489</v>
      </c>
      <c r="D57" s="84" t="s">
        <v>395</v>
      </c>
      <c r="E57" s="118">
        <v>1</v>
      </c>
      <c r="F57" s="104"/>
      <c r="G57" s="110"/>
      <c r="H57" s="72">
        <f t="shared" ref="H57" si="71">F57+F57*G57</f>
        <v>0</v>
      </c>
      <c r="I57" s="72">
        <f t="shared" ref="I57" si="72">E57*F57</f>
        <v>0</v>
      </c>
      <c r="J57" s="72">
        <f t="shared" ref="J57" si="73">H57*E57</f>
        <v>0</v>
      </c>
    </row>
    <row r="58" spans="1:10" ht="31.15" customHeight="1" x14ac:dyDescent="0.2">
      <c r="A58" s="109"/>
      <c r="B58" s="142"/>
      <c r="C58" s="131"/>
      <c r="D58" s="85"/>
      <c r="E58" s="119"/>
      <c r="F58" s="105"/>
      <c r="G58" s="111"/>
      <c r="H58" s="73"/>
      <c r="I58" s="73"/>
      <c r="J58" s="73"/>
    </row>
    <row r="59" spans="1:10" ht="14.45" customHeight="1" x14ac:dyDescent="0.2">
      <c r="A59" s="108">
        <v>27</v>
      </c>
      <c r="B59" s="132" t="s">
        <v>540</v>
      </c>
      <c r="C59" s="130" t="s">
        <v>707</v>
      </c>
      <c r="D59" s="84" t="s">
        <v>394</v>
      </c>
      <c r="E59" s="118">
        <v>1</v>
      </c>
      <c r="F59" s="104"/>
      <c r="G59" s="110"/>
      <c r="H59" s="72">
        <f t="shared" ref="H59" si="74">F59+F59*G59</f>
        <v>0</v>
      </c>
      <c r="I59" s="72">
        <f t="shared" ref="I59" si="75">E59*F59</f>
        <v>0</v>
      </c>
      <c r="J59" s="72">
        <f t="shared" ref="J59" si="76">H59*E59</f>
        <v>0</v>
      </c>
    </row>
    <row r="60" spans="1:10" ht="75.599999999999994" customHeight="1" x14ac:dyDescent="0.2">
      <c r="A60" s="109"/>
      <c r="B60" s="133"/>
      <c r="C60" s="131"/>
      <c r="D60" s="85"/>
      <c r="E60" s="119"/>
      <c r="F60" s="105"/>
      <c r="G60" s="111"/>
      <c r="H60" s="73"/>
      <c r="I60" s="73"/>
      <c r="J60" s="73"/>
    </row>
    <row r="61" spans="1:10" ht="14.45" customHeight="1" x14ac:dyDescent="0.2">
      <c r="A61" s="108">
        <v>28</v>
      </c>
      <c r="B61" s="141" t="s">
        <v>490</v>
      </c>
      <c r="C61" s="130" t="s">
        <v>526</v>
      </c>
      <c r="D61" s="84" t="s">
        <v>396</v>
      </c>
      <c r="E61" s="118">
        <v>1</v>
      </c>
      <c r="F61" s="104"/>
      <c r="G61" s="110"/>
      <c r="H61" s="72">
        <f t="shared" ref="H61" si="77">F61+F61*G61</f>
        <v>0</v>
      </c>
      <c r="I61" s="72">
        <f t="shared" ref="I61" si="78">E61*F61</f>
        <v>0</v>
      </c>
      <c r="J61" s="72">
        <f t="shared" ref="J61" si="79">H61*E61</f>
        <v>0</v>
      </c>
    </row>
    <row r="62" spans="1:10" ht="14.45" customHeight="1" x14ac:dyDescent="0.2">
      <c r="A62" s="109"/>
      <c r="B62" s="142"/>
      <c r="C62" s="131"/>
      <c r="D62" s="85"/>
      <c r="E62" s="119"/>
      <c r="F62" s="105"/>
      <c r="G62" s="111"/>
      <c r="H62" s="73"/>
      <c r="I62" s="73"/>
      <c r="J62" s="73"/>
    </row>
    <row r="63" spans="1:10" ht="14.45" customHeight="1" x14ac:dyDescent="0.2">
      <c r="A63" s="108">
        <v>29</v>
      </c>
      <c r="B63" s="141" t="s">
        <v>541</v>
      </c>
      <c r="C63" s="130" t="s">
        <v>491</v>
      </c>
      <c r="D63" s="84" t="s">
        <v>397</v>
      </c>
      <c r="E63" s="118">
        <v>1</v>
      </c>
      <c r="F63" s="104"/>
      <c r="G63" s="110"/>
      <c r="H63" s="72">
        <f t="shared" ref="H63" si="80">F63+F63*G63</f>
        <v>0</v>
      </c>
      <c r="I63" s="72">
        <f t="shared" ref="I63" si="81">E63*F63</f>
        <v>0</v>
      </c>
      <c r="J63" s="72">
        <f t="shared" ref="J63" si="82">H63*E63</f>
        <v>0</v>
      </c>
    </row>
    <row r="64" spans="1:10" ht="28.9" customHeight="1" x14ac:dyDescent="0.2">
      <c r="A64" s="109"/>
      <c r="B64" s="142"/>
      <c r="C64" s="131"/>
      <c r="D64" s="85"/>
      <c r="E64" s="119"/>
      <c r="F64" s="105"/>
      <c r="G64" s="111"/>
      <c r="H64" s="73"/>
      <c r="I64" s="73"/>
      <c r="J64" s="73"/>
    </row>
    <row r="65" spans="1:10" ht="14.45" customHeight="1" x14ac:dyDescent="0.2">
      <c r="A65" s="108">
        <v>30</v>
      </c>
      <c r="B65" s="141" t="s">
        <v>542</v>
      </c>
      <c r="C65" s="130" t="s">
        <v>494</v>
      </c>
      <c r="D65" s="84" t="s">
        <v>398</v>
      </c>
      <c r="E65" s="118">
        <v>1</v>
      </c>
      <c r="F65" s="104"/>
      <c r="G65" s="110"/>
      <c r="H65" s="72">
        <f t="shared" ref="H65" si="83">F65+F65*G65</f>
        <v>0</v>
      </c>
      <c r="I65" s="72">
        <f t="shared" ref="I65" si="84">E65*F65</f>
        <v>0</v>
      </c>
      <c r="J65" s="72">
        <f t="shared" ref="J65" si="85">H65*E65</f>
        <v>0</v>
      </c>
    </row>
    <row r="66" spans="1:10" ht="27" customHeight="1" x14ac:dyDescent="0.2">
      <c r="A66" s="109"/>
      <c r="B66" s="142"/>
      <c r="C66" s="134"/>
      <c r="D66" s="85"/>
      <c r="E66" s="119"/>
      <c r="F66" s="105"/>
      <c r="G66" s="111"/>
      <c r="H66" s="73"/>
      <c r="I66" s="73"/>
      <c r="J66" s="73"/>
    </row>
    <row r="67" spans="1:10" ht="14.45" customHeight="1" x14ac:dyDescent="0.2">
      <c r="A67" s="108">
        <v>31</v>
      </c>
      <c r="B67" s="141" t="s">
        <v>543</v>
      </c>
      <c r="C67" s="130" t="s">
        <v>492</v>
      </c>
      <c r="D67" s="84" t="s">
        <v>378</v>
      </c>
      <c r="E67" s="118">
        <v>1</v>
      </c>
      <c r="F67" s="104"/>
      <c r="G67" s="110"/>
      <c r="H67" s="72">
        <f t="shared" ref="H67" si="86">F67+F67*G67</f>
        <v>0</v>
      </c>
      <c r="I67" s="72">
        <f t="shared" ref="I67" si="87">E67*F67</f>
        <v>0</v>
      </c>
      <c r="J67" s="72">
        <f t="shared" ref="J67" si="88">H67*E67</f>
        <v>0</v>
      </c>
    </row>
    <row r="68" spans="1:10" ht="30.75" customHeight="1" x14ac:dyDescent="0.2">
      <c r="A68" s="109"/>
      <c r="B68" s="142"/>
      <c r="C68" s="151"/>
      <c r="D68" s="85"/>
      <c r="E68" s="119"/>
      <c r="F68" s="105"/>
      <c r="G68" s="111"/>
      <c r="H68" s="73"/>
      <c r="I68" s="73"/>
      <c r="J68" s="73"/>
    </row>
    <row r="69" spans="1:10" ht="14.45" customHeight="1" x14ac:dyDescent="0.2">
      <c r="A69" s="108">
        <v>32</v>
      </c>
      <c r="B69" s="76" t="s">
        <v>544</v>
      </c>
      <c r="C69" s="152" t="s">
        <v>493</v>
      </c>
      <c r="D69" s="84" t="s">
        <v>399</v>
      </c>
      <c r="E69" s="118">
        <v>1</v>
      </c>
      <c r="F69" s="104"/>
      <c r="G69" s="110"/>
      <c r="H69" s="72">
        <f t="shared" ref="H69" si="89">F69+F69*G69</f>
        <v>0</v>
      </c>
      <c r="I69" s="72">
        <f t="shared" ref="I69" si="90">E69*F69</f>
        <v>0</v>
      </c>
      <c r="J69" s="72">
        <f t="shared" ref="J69" si="91">H69*E69</f>
        <v>0</v>
      </c>
    </row>
    <row r="70" spans="1:10" ht="14.45" customHeight="1" x14ac:dyDescent="0.2">
      <c r="A70" s="109"/>
      <c r="B70" s="77"/>
      <c r="C70" s="152"/>
      <c r="D70" s="85"/>
      <c r="E70" s="119"/>
      <c r="F70" s="105"/>
      <c r="G70" s="111"/>
      <c r="H70" s="73"/>
      <c r="I70" s="73"/>
      <c r="J70" s="73"/>
    </row>
    <row r="71" spans="1:10" ht="14.45" customHeight="1" x14ac:dyDescent="0.2">
      <c r="A71" s="108">
        <v>33</v>
      </c>
      <c r="B71" s="76" t="s">
        <v>374</v>
      </c>
      <c r="C71" s="74" t="s">
        <v>496</v>
      </c>
      <c r="D71" s="84" t="s">
        <v>43</v>
      </c>
      <c r="E71" s="118">
        <v>1</v>
      </c>
      <c r="F71" s="104"/>
      <c r="G71" s="110"/>
      <c r="H71" s="72">
        <f t="shared" ref="H71" si="92">F71+F71*G71</f>
        <v>0</v>
      </c>
      <c r="I71" s="72">
        <f t="shared" ref="I71" si="93">E71*F71</f>
        <v>0</v>
      </c>
      <c r="J71" s="72">
        <f t="shared" ref="J71" si="94">H71*E71</f>
        <v>0</v>
      </c>
    </row>
    <row r="72" spans="1:10" ht="26.45" customHeight="1" x14ac:dyDescent="0.2">
      <c r="A72" s="109"/>
      <c r="B72" s="77"/>
      <c r="C72" s="75"/>
      <c r="D72" s="85"/>
      <c r="E72" s="119"/>
      <c r="F72" s="105"/>
      <c r="G72" s="111"/>
      <c r="H72" s="73"/>
      <c r="I72" s="73"/>
      <c r="J72" s="73"/>
    </row>
    <row r="73" spans="1:10" ht="14.45" customHeight="1" x14ac:dyDescent="0.2">
      <c r="A73" s="108">
        <v>34</v>
      </c>
      <c r="B73" s="76" t="s">
        <v>497</v>
      </c>
      <c r="C73" s="70" t="s">
        <v>498</v>
      </c>
      <c r="D73" s="84" t="s">
        <v>400</v>
      </c>
      <c r="E73" s="118">
        <v>1</v>
      </c>
      <c r="F73" s="104"/>
      <c r="G73" s="110"/>
      <c r="H73" s="72">
        <f t="shared" ref="H73" si="95">F73+F73*G73</f>
        <v>0</v>
      </c>
      <c r="I73" s="72">
        <f t="shared" ref="I73" si="96">E73*F73</f>
        <v>0</v>
      </c>
      <c r="J73" s="72">
        <f t="shared" ref="J73" si="97">H73*E73</f>
        <v>0</v>
      </c>
    </row>
    <row r="74" spans="1:10" ht="14.45" customHeight="1" x14ac:dyDescent="0.2">
      <c r="A74" s="109"/>
      <c r="B74" s="77"/>
      <c r="C74" s="71"/>
      <c r="D74" s="85"/>
      <c r="E74" s="119"/>
      <c r="F74" s="105"/>
      <c r="G74" s="111"/>
      <c r="H74" s="73"/>
      <c r="I74" s="73"/>
      <c r="J74" s="73"/>
    </row>
    <row r="75" spans="1:10" ht="14.45" customHeight="1" x14ac:dyDescent="0.2">
      <c r="A75" s="108">
        <v>35</v>
      </c>
      <c r="B75" s="76" t="s">
        <v>401</v>
      </c>
      <c r="C75" s="70" t="s">
        <v>706</v>
      </c>
      <c r="D75" s="84" t="s">
        <v>989</v>
      </c>
      <c r="E75" s="118">
        <v>1</v>
      </c>
      <c r="F75" s="104"/>
      <c r="G75" s="110"/>
      <c r="H75" s="72">
        <f t="shared" ref="H75" si="98">F75+F75*G75</f>
        <v>0</v>
      </c>
      <c r="I75" s="72">
        <f t="shared" ref="I75" si="99">E75*F75</f>
        <v>0</v>
      </c>
      <c r="J75" s="72">
        <f t="shared" ref="J75" si="100">H75*E75</f>
        <v>0</v>
      </c>
    </row>
    <row r="76" spans="1:10" ht="14.45" customHeight="1" x14ac:dyDescent="0.2">
      <c r="A76" s="109"/>
      <c r="B76" s="77"/>
      <c r="C76" s="71"/>
      <c r="D76" s="85"/>
      <c r="E76" s="119"/>
      <c r="F76" s="105"/>
      <c r="G76" s="111"/>
      <c r="H76" s="73"/>
      <c r="I76" s="73"/>
      <c r="J76" s="73"/>
    </row>
    <row r="77" spans="1:10" ht="14.45" customHeight="1" x14ac:dyDescent="0.2">
      <c r="A77" s="108">
        <v>36</v>
      </c>
      <c r="B77" s="76" t="s">
        <v>545</v>
      </c>
      <c r="C77" s="74" t="s">
        <v>499</v>
      </c>
      <c r="D77" s="84" t="s">
        <v>402</v>
      </c>
      <c r="E77" s="118">
        <v>1</v>
      </c>
      <c r="F77" s="104"/>
      <c r="G77" s="110"/>
      <c r="H77" s="72">
        <f t="shared" ref="H77" si="101">F77+F77*G77</f>
        <v>0</v>
      </c>
      <c r="I77" s="72">
        <f t="shared" ref="I77" si="102">E77*F77</f>
        <v>0</v>
      </c>
      <c r="J77" s="72">
        <f t="shared" ref="J77" si="103">H77*E77</f>
        <v>0</v>
      </c>
    </row>
    <row r="78" spans="1:10" ht="48" customHeight="1" x14ac:dyDescent="0.2">
      <c r="A78" s="109"/>
      <c r="B78" s="77"/>
      <c r="C78" s="75"/>
      <c r="D78" s="85"/>
      <c r="E78" s="119"/>
      <c r="F78" s="105"/>
      <c r="G78" s="111"/>
      <c r="H78" s="73"/>
      <c r="I78" s="73"/>
      <c r="J78" s="73"/>
    </row>
    <row r="79" spans="1:10" ht="14.45" customHeight="1" x14ac:dyDescent="0.2">
      <c r="A79" s="108">
        <v>37</v>
      </c>
      <c r="B79" s="76" t="s">
        <v>532</v>
      </c>
      <c r="C79" s="74" t="s">
        <v>500</v>
      </c>
      <c r="D79" s="84" t="s">
        <v>375</v>
      </c>
      <c r="E79" s="118">
        <v>1</v>
      </c>
      <c r="F79" s="104"/>
      <c r="G79" s="110"/>
      <c r="H79" s="72">
        <f t="shared" ref="H79" si="104">F79+F79*G79</f>
        <v>0</v>
      </c>
      <c r="I79" s="72">
        <f t="shared" ref="I79" si="105">E79*F79</f>
        <v>0</v>
      </c>
      <c r="J79" s="72">
        <f t="shared" ref="J79" si="106">H79*E79</f>
        <v>0</v>
      </c>
    </row>
    <row r="80" spans="1:10" ht="33" customHeight="1" x14ac:dyDescent="0.2">
      <c r="A80" s="109"/>
      <c r="B80" s="77"/>
      <c r="C80" s="75"/>
      <c r="D80" s="85"/>
      <c r="E80" s="119"/>
      <c r="F80" s="105"/>
      <c r="G80" s="111"/>
      <c r="H80" s="73"/>
      <c r="I80" s="73"/>
      <c r="J80" s="73"/>
    </row>
    <row r="81" spans="1:10" ht="14.45" customHeight="1" x14ac:dyDescent="0.2">
      <c r="A81" s="108">
        <v>38</v>
      </c>
      <c r="B81" s="76" t="s">
        <v>501</v>
      </c>
      <c r="C81" s="74" t="s">
        <v>502</v>
      </c>
      <c r="D81" s="84" t="s">
        <v>59</v>
      </c>
      <c r="E81" s="118">
        <v>1</v>
      </c>
      <c r="F81" s="104"/>
      <c r="G81" s="110"/>
      <c r="H81" s="72">
        <f t="shared" ref="H81" si="107">F81+F81*G81</f>
        <v>0</v>
      </c>
      <c r="I81" s="72">
        <f t="shared" ref="I81" si="108">E81*F81</f>
        <v>0</v>
      </c>
      <c r="J81" s="72">
        <f t="shared" ref="J81" si="109">H81*E81</f>
        <v>0</v>
      </c>
    </row>
    <row r="82" spans="1:10" ht="14.45" customHeight="1" x14ac:dyDescent="0.2">
      <c r="A82" s="109"/>
      <c r="B82" s="77"/>
      <c r="C82" s="75"/>
      <c r="D82" s="85"/>
      <c r="E82" s="119"/>
      <c r="F82" s="105"/>
      <c r="G82" s="111"/>
      <c r="H82" s="73"/>
      <c r="I82" s="73"/>
      <c r="J82" s="73"/>
    </row>
    <row r="83" spans="1:10" ht="14.45" customHeight="1" x14ac:dyDescent="0.2">
      <c r="A83" s="108">
        <v>39</v>
      </c>
      <c r="B83" s="153" t="s">
        <v>403</v>
      </c>
      <c r="C83" s="158" t="s">
        <v>503</v>
      </c>
      <c r="D83" s="84" t="s">
        <v>404</v>
      </c>
      <c r="E83" s="118">
        <v>1</v>
      </c>
      <c r="F83" s="104"/>
      <c r="G83" s="110"/>
      <c r="H83" s="72">
        <f t="shared" ref="H83" si="110">F83+F83*G83</f>
        <v>0</v>
      </c>
      <c r="I83" s="72">
        <f t="shared" ref="I83" si="111">E83*F83</f>
        <v>0</v>
      </c>
      <c r="J83" s="72">
        <f t="shared" ref="J83" si="112">H83*E83</f>
        <v>0</v>
      </c>
    </row>
    <row r="84" spans="1:10" ht="14.45" customHeight="1" x14ac:dyDescent="0.2">
      <c r="A84" s="109"/>
      <c r="B84" s="154"/>
      <c r="C84" s="159"/>
      <c r="D84" s="85"/>
      <c r="E84" s="119"/>
      <c r="F84" s="105"/>
      <c r="G84" s="111"/>
      <c r="H84" s="73"/>
      <c r="I84" s="73"/>
      <c r="J84" s="73"/>
    </row>
    <row r="85" spans="1:10" ht="12.75" customHeight="1" x14ac:dyDescent="0.2">
      <c r="A85" s="108">
        <v>40</v>
      </c>
      <c r="B85" s="153" t="s">
        <v>405</v>
      </c>
      <c r="C85" s="146" t="s">
        <v>705</v>
      </c>
      <c r="D85" s="84" t="s">
        <v>406</v>
      </c>
      <c r="E85" s="118">
        <v>1</v>
      </c>
      <c r="F85" s="104"/>
      <c r="G85" s="110"/>
      <c r="H85" s="72">
        <f t="shared" ref="H85" si="113">F85+F85*G85</f>
        <v>0</v>
      </c>
      <c r="I85" s="72">
        <f t="shared" ref="I85" si="114">E85*F85</f>
        <v>0</v>
      </c>
      <c r="J85" s="72">
        <f t="shared" ref="J85" si="115">H85*E85</f>
        <v>0</v>
      </c>
    </row>
    <row r="86" spans="1:10" ht="14.45" customHeight="1" x14ac:dyDescent="0.2">
      <c r="A86" s="109"/>
      <c r="B86" s="154"/>
      <c r="C86" s="155"/>
      <c r="D86" s="85"/>
      <c r="E86" s="119"/>
      <c r="F86" s="105"/>
      <c r="G86" s="111"/>
      <c r="H86" s="73"/>
      <c r="I86" s="73"/>
      <c r="J86" s="73"/>
    </row>
    <row r="87" spans="1:10" x14ac:dyDescent="0.2">
      <c r="A87" s="108">
        <v>41</v>
      </c>
      <c r="B87" s="153" t="s">
        <v>504</v>
      </c>
      <c r="C87" s="156" t="s">
        <v>508</v>
      </c>
      <c r="D87" s="84" t="s">
        <v>369</v>
      </c>
      <c r="E87" s="118">
        <v>1</v>
      </c>
      <c r="F87" s="104"/>
      <c r="G87" s="110"/>
      <c r="H87" s="72">
        <f t="shared" ref="H87" si="116">F87+F87*G87</f>
        <v>0</v>
      </c>
      <c r="I87" s="72">
        <f t="shared" ref="I87" si="117">E87*F87</f>
        <v>0</v>
      </c>
      <c r="J87" s="72">
        <f t="shared" ref="J87" si="118">H87*E87</f>
        <v>0</v>
      </c>
    </row>
    <row r="88" spans="1:10" ht="14.45" customHeight="1" x14ac:dyDescent="0.2">
      <c r="A88" s="109"/>
      <c r="B88" s="154"/>
      <c r="C88" s="157"/>
      <c r="D88" s="85"/>
      <c r="E88" s="119"/>
      <c r="F88" s="105"/>
      <c r="G88" s="111"/>
      <c r="H88" s="73"/>
      <c r="I88" s="73"/>
      <c r="J88" s="73"/>
    </row>
    <row r="89" spans="1:10" ht="14.45" customHeight="1" x14ac:dyDescent="0.2">
      <c r="A89" s="108">
        <v>42</v>
      </c>
      <c r="B89" s="153" t="s">
        <v>505</v>
      </c>
      <c r="C89" s="158" t="s">
        <v>516</v>
      </c>
      <c r="D89" s="84" t="s">
        <v>407</v>
      </c>
      <c r="E89" s="118">
        <v>1</v>
      </c>
      <c r="F89" s="104"/>
      <c r="G89" s="110"/>
      <c r="H89" s="72">
        <f t="shared" ref="H89" si="119">F89+F89*G89</f>
        <v>0</v>
      </c>
      <c r="I89" s="72">
        <f t="shared" ref="I89" si="120">E89*F89</f>
        <v>0</v>
      </c>
      <c r="J89" s="72">
        <f t="shared" ref="J89" si="121">H89*E89</f>
        <v>0</v>
      </c>
    </row>
    <row r="90" spans="1:10" ht="14.45" customHeight="1" x14ac:dyDescent="0.2">
      <c r="A90" s="109"/>
      <c r="B90" s="154"/>
      <c r="C90" s="159"/>
      <c r="D90" s="85"/>
      <c r="E90" s="119"/>
      <c r="F90" s="105"/>
      <c r="G90" s="111"/>
      <c r="H90" s="73"/>
      <c r="I90" s="73"/>
      <c r="J90" s="73"/>
    </row>
    <row r="91" spans="1:10" ht="14.45" customHeight="1" x14ac:dyDescent="0.2">
      <c r="A91" s="108">
        <v>43</v>
      </c>
      <c r="B91" s="153" t="s">
        <v>506</v>
      </c>
      <c r="C91" s="158" t="s">
        <v>517</v>
      </c>
      <c r="D91" s="84" t="s">
        <v>408</v>
      </c>
      <c r="E91" s="118">
        <v>1</v>
      </c>
      <c r="F91" s="104"/>
      <c r="G91" s="110"/>
      <c r="H91" s="72">
        <f t="shared" ref="H91" si="122">F91+F91*G91</f>
        <v>0</v>
      </c>
      <c r="I91" s="72">
        <f t="shared" ref="I91" si="123">E91*F91</f>
        <v>0</v>
      </c>
      <c r="J91" s="72">
        <f t="shared" ref="J91" si="124">H91*E91</f>
        <v>0</v>
      </c>
    </row>
    <row r="92" spans="1:10" ht="14.45" customHeight="1" x14ac:dyDescent="0.2">
      <c r="A92" s="109"/>
      <c r="B92" s="154"/>
      <c r="C92" s="159"/>
      <c r="D92" s="85"/>
      <c r="E92" s="119"/>
      <c r="F92" s="105"/>
      <c r="G92" s="111"/>
      <c r="H92" s="73"/>
      <c r="I92" s="73"/>
      <c r="J92" s="73"/>
    </row>
    <row r="93" spans="1:10" ht="14.45" customHeight="1" x14ac:dyDescent="0.2">
      <c r="A93" s="108">
        <v>44</v>
      </c>
      <c r="B93" s="160" t="s">
        <v>507</v>
      </c>
      <c r="C93" s="162" t="s">
        <v>518</v>
      </c>
      <c r="D93" s="84" t="s">
        <v>409</v>
      </c>
      <c r="E93" s="118">
        <v>1</v>
      </c>
      <c r="F93" s="104"/>
      <c r="G93" s="110"/>
      <c r="H93" s="72">
        <f t="shared" ref="H93" si="125">F93+F93*G93</f>
        <v>0</v>
      </c>
      <c r="I93" s="72">
        <f t="shared" ref="I93" si="126">E93*F93</f>
        <v>0</v>
      </c>
      <c r="J93" s="72">
        <f t="shared" ref="J93" si="127">H93*E93</f>
        <v>0</v>
      </c>
    </row>
    <row r="94" spans="1:10" ht="35.450000000000003" customHeight="1" x14ac:dyDescent="0.2">
      <c r="A94" s="109"/>
      <c r="B94" s="161"/>
      <c r="C94" s="163"/>
      <c r="D94" s="85"/>
      <c r="E94" s="119"/>
      <c r="F94" s="105"/>
      <c r="G94" s="111"/>
      <c r="H94" s="73"/>
      <c r="I94" s="73"/>
      <c r="J94" s="73"/>
    </row>
    <row r="95" spans="1:10" ht="14.45" customHeight="1" x14ac:dyDescent="0.2">
      <c r="A95" s="108">
        <v>45</v>
      </c>
      <c r="B95" s="160" t="s">
        <v>509</v>
      </c>
      <c r="C95" s="162" t="s">
        <v>510</v>
      </c>
      <c r="D95" s="84" t="s">
        <v>410</v>
      </c>
      <c r="E95" s="118">
        <v>1</v>
      </c>
      <c r="F95" s="104"/>
      <c r="G95" s="110"/>
      <c r="H95" s="72">
        <f t="shared" ref="H95" si="128">F95+F95*G95</f>
        <v>0</v>
      </c>
      <c r="I95" s="72">
        <f t="shared" ref="I95" si="129">E95*F95</f>
        <v>0</v>
      </c>
      <c r="J95" s="72">
        <f t="shared" ref="J95" si="130">H95*E95</f>
        <v>0</v>
      </c>
    </row>
    <row r="96" spans="1:10" ht="46.15" customHeight="1" x14ac:dyDescent="0.2">
      <c r="A96" s="109"/>
      <c r="B96" s="161"/>
      <c r="C96" s="163"/>
      <c r="D96" s="85"/>
      <c r="E96" s="119"/>
      <c r="F96" s="105"/>
      <c r="G96" s="111"/>
      <c r="H96" s="73"/>
      <c r="I96" s="73"/>
      <c r="J96" s="73"/>
    </row>
    <row r="97" spans="1:10" ht="12.75" customHeight="1" x14ac:dyDescent="0.2">
      <c r="A97" s="108">
        <v>46</v>
      </c>
      <c r="B97" s="160" t="s">
        <v>530</v>
      </c>
      <c r="C97" s="146" t="s">
        <v>704</v>
      </c>
      <c r="D97" s="84" t="s">
        <v>43</v>
      </c>
      <c r="E97" s="118">
        <v>1</v>
      </c>
      <c r="F97" s="104"/>
      <c r="G97" s="110"/>
      <c r="H97" s="72">
        <f t="shared" ref="H97" si="131">F97+F97*G97</f>
        <v>0</v>
      </c>
      <c r="I97" s="72">
        <f t="shared" ref="I97" si="132">E97*F97</f>
        <v>0</v>
      </c>
      <c r="J97" s="72">
        <f t="shared" ref="J97" si="133">H97*E97</f>
        <v>0</v>
      </c>
    </row>
    <row r="98" spans="1:10" ht="30" customHeight="1" x14ac:dyDescent="0.2">
      <c r="A98" s="109"/>
      <c r="B98" s="161"/>
      <c r="C98" s="145"/>
      <c r="D98" s="85"/>
      <c r="E98" s="119"/>
      <c r="F98" s="105"/>
      <c r="G98" s="111"/>
      <c r="H98" s="73"/>
      <c r="I98" s="73"/>
      <c r="J98" s="73"/>
    </row>
    <row r="99" spans="1:10" ht="14.45" customHeight="1" x14ac:dyDescent="0.2">
      <c r="A99" s="108">
        <v>47</v>
      </c>
      <c r="B99" s="165" t="s">
        <v>546</v>
      </c>
      <c r="C99" s="162" t="s">
        <v>511</v>
      </c>
      <c r="D99" s="84" t="s">
        <v>402</v>
      </c>
      <c r="E99" s="118">
        <v>1</v>
      </c>
      <c r="F99" s="104"/>
      <c r="G99" s="110"/>
      <c r="H99" s="72">
        <f t="shared" ref="H99" si="134">F99+F99*G99</f>
        <v>0</v>
      </c>
      <c r="I99" s="72">
        <f t="shared" ref="I99" si="135">E99*F99</f>
        <v>0</v>
      </c>
      <c r="J99" s="72">
        <f t="shared" ref="J99" si="136">H99*E99</f>
        <v>0</v>
      </c>
    </row>
    <row r="100" spans="1:10" ht="44.25" customHeight="1" x14ac:dyDescent="0.2">
      <c r="A100" s="109"/>
      <c r="B100" s="166"/>
      <c r="C100" s="163"/>
      <c r="D100" s="85"/>
      <c r="E100" s="119"/>
      <c r="F100" s="105"/>
      <c r="G100" s="111"/>
      <c r="H100" s="73"/>
      <c r="I100" s="73"/>
      <c r="J100" s="73"/>
    </row>
    <row r="101" spans="1:10" ht="14.45" customHeight="1" x14ac:dyDescent="0.2">
      <c r="A101" s="108">
        <v>48</v>
      </c>
      <c r="B101" s="160" t="s">
        <v>512</v>
      </c>
      <c r="C101" s="162" t="s">
        <v>513</v>
      </c>
      <c r="D101" s="84" t="s">
        <v>397</v>
      </c>
      <c r="E101" s="118">
        <v>1</v>
      </c>
      <c r="F101" s="104"/>
      <c r="G101" s="110"/>
      <c r="H101" s="72">
        <f t="shared" ref="H101" si="137">F101+F101*G101</f>
        <v>0</v>
      </c>
      <c r="I101" s="72">
        <f t="shared" ref="I101" si="138">E101*F101</f>
        <v>0</v>
      </c>
      <c r="J101" s="72">
        <f t="shared" ref="J101" si="139">H101*E101</f>
        <v>0</v>
      </c>
    </row>
    <row r="102" spans="1:10" ht="14.45" customHeight="1" x14ac:dyDescent="0.2">
      <c r="A102" s="109"/>
      <c r="B102" s="161"/>
      <c r="C102" s="163"/>
      <c r="D102" s="85"/>
      <c r="E102" s="119"/>
      <c r="F102" s="105"/>
      <c r="G102" s="111"/>
      <c r="H102" s="73"/>
      <c r="I102" s="73"/>
      <c r="J102" s="73"/>
    </row>
    <row r="103" spans="1:10" ht="14.45" customHeight="1" x14ac:dyDescent="0.2">
      <c r="A103" s="108">
        <v>49</v>
      </c>
      <c r="B103" s="160" t="s">
        <v>531</v>
      </c>
      <c r="C103" s="162" t="s">
        <v>519</v>
      </c>
      <c r="D103" s="84" t="s">
        <v>411</v>
      </c>
      <c r="E103" s="118">
        <v>1</v>
      </c>
      <c r="F103" s="104"/>
      <c r="G103" s="110"/>
      <c r="H103" s="72">
        <f t="shared" ref="H103" si="140">F103+F103*G103</f>
        <v>0</v>
      </c>
      <c r="I103" s="72">
        <f t="shared" ref="I103" si="141">E103*F103</f>
        <v>0</v>
      </c>
      <c r="J103" s="72">
        <f t="shared" ref="J103" si="142">H103*E103</f>
        <v>0</v>
      </c>
    </row>
    <row r="104" spans="1:10" ht="29.45" customHeight="1" x14ac:dyDescent="0.2">
      <c r="A104" s="109"/>
      <c r="B104" s="161"/>
      <c r="C104" s="164"/>
      <c r="D104" s="85"/>
      <c r="E104" s="119"/>
      <c r="F104" s="105"/>
      <c r="G104" s="111"/>
      <c r="H104" s="73"/>
      <c r="I104" s="73"/>
      <c r="J104" s="73"/>
    </row>
    <row r="105" spans="1:10" ht="14.45" customHeight="1" x14ac:dyDescent="0.2">
      <c r="A105" s="108">
        <v>50</v>
      </c>
      <c r="B105" s="160" t="s">
        <v>547</v>
      </c>
      <c r="C105" s="162" t="s">
        <v>520</v>
      </c>
      <c r="D105" s="84" t="s">
        <v>412</v>
      </c>
      <c r="E105" s="118">
        <v>1</v>
      </c>
      <c r="F105" s="104"/>
      <c r="G105" s="110"/>
      <c r="H105" s="72">
        <f t="shared" ref="H105" si="143">F105+F105*G105</f>
        <v>0</v>
      </c>
      <c r="I105" s="72">
        <f t="shared" ref="I105" si="144">E105*F105</f>
        <v>0</v>
      </c>
      <c r="J105" s="72">
        <f t="shared" ref="J105" si="145">H105*E105</f>
        <v>0</v>
      </c>
    </row>
    <row r="106" spans="1:10" ht="28.9" customHeight="1" x14ac:dyDescent="0.2">
      <c r="A106" s="109"/>
      <c r="B106" s="161"/>
      <c r="C106" s="163"/>
      <c r="D106" s="85"/>
      <c r="E106" s="119"/>
      <c r="F106" s="105"/>
      <c r="G106" s="111"/>
      <c r="H106" s="73"/>
      <c r="I106" s="73"/>
      <c r="J106" s="73"/>
    </row>
    <row r="107" spans="1:10" ht="14.45" customHeight="1" x14ac:dyDescent="0.2">
      <c r="A107" s="108">
        <v>51</v>
      </c>
      <c r="B107" s="160" t="s">
        <v>548</v>
      </c>
      <c r="C107" s="162" t="s">
        <v>521</v>
      </c>
      <c r="D107" s="84" t="s">
        <v>413</v>
      </c>
      <c r="E107" s="118">
        <v>1</v>
      </c>
      <c r="F107" s="104"/>
      <c r="G107" s="110"/>
      <c r="H107" s="72">
        <f t="shared" ref="H107" si="146">F107+F107*G107</f>
        <v>0</v>
      </c>
      <c r="I107" s="72">
        <f t="shared" ref="I107" si="147">E107*F107</f>
        <v>0</v>
      </c>
      <c r="J107" s="72">
        <f t="shared" ref="J107" si="148">H107*E107</f>
        <v>0</v>
      </c>
    </row>
    <row r="108" spans="1:10" ht="14.45" customHeight="1" x14ac:dyDescent="0.2">
      <c r="A108" s="109"/>
      <c r="B108" s="161"/>
      <c r="C108" s="163"/>
      <c r="D108" s="85"/>
      <c r="E108" s="119"/>
      <c r="F108" s="105"/>
      <c r="G108" s="111"/>
      <c r="H108" s="73"/>
      <c r="I108" s="73"/>
      <c r="J108" s="73"/>
    </row>
    <row r="109" spans="1:10" ht="14.45" customHeight="1" x14ac:dyDescent="0.2">
      <c r="A109" s="108">
        <v>52</v>
      </c>
      <c r="B109" s="160" t="s">
        <v>549</v>
      </c>
      <c r="C109" s="162" t="s">
        <v>522</v>
      </c>
      <c r="D109" s="84" t="s">
        <v>402</v>
      </c>
      <c r="E109" s="118">
        <v>1</v>
      </c>
      <c r="F109" s="104"/>
      <c r="G109" s="110"/>
      <c r="H109" s="72">
        <f t="shared" ref="H109" si="149">F109+F109*G109</f>
        <v>0</v>
      </c>
      <c r="I109" s="72">
        <f t="shared" ref="I109" si="150">E109*F109</f>
        <v>0</v>
      </c>
      <c r="J109" s="72">
        <f t="shared" ref="J109" si="151">H109*E109</f>
        <v>0</v>
      </c>
    </row>
    <row r="110" spans="1:10" ht="27.6" customHeight="1" x14ac:dyDescent="0.2">
      <c r="A110" s="109"/>
      <c r="B110" s="161"/>
      <c r="C110" s="163"/>
      <c r="D110" s="85"/>
      <c r="E110" s="119"/>
      <c r="F110" s="105"/>
      <c r="G110" s="111"/>
      <c r="H110" s="73"/>
      <c r="I110" s="73"/>
      <c r="J110" s="73"/>
    </row>
    <row r="111" spans="1:10" ht="14.45" customHeight="1" x14ac:dyDescent="0.2">
      <c r="A111" s="108">
        <v>53</v>
      </c>
      <c r="B111" s="165" t="s">
        <v>540</v>
      </c>
      <c r="C111" s="162" t="s">
        <v>523</v>
      </c>
      <c r="D111" s="84" t="s">
        <v>402</v>
      </c>
      <c r="E111" s="118">
        <v>1</v>
      </c>
      <c r="F111" s="104"/>
      <c r="G111" s="110"/>
      <c r="H111" s="72">
        <f t="shared" ref="H111" si="152">F111+F111*G111</f>
        <v>0</v>
      </c>
      <c r="I111" s="72">
        <f t="shared" ref="I111" si="153">E111*F111</f>
        <v>0</v>
      </c>
      <c r="J111" s="72">
        <f t="shared" ref="J111" si="154">H111*E111</f>
        <v>0</v>
      </c>
    </row>
    <row r="112" spans="1:10" ht="14.45" customHeight="1" x14ac:dyDescent="0.2">
      <c r="A112" s="109"/>
      <c r="B112" s="166"/>
      <c r="C112" s="163"/>
      <c r="D112" s="85"/>
      <c r="E112" s="119"/>
      <c r="F112" s="105"/>
      <c r="G112" s="111"/>
      <c r="H112" s="73"/>
      <c r="I112" s="73"/>
      <c r="J112" s="73"/>
    </row>
    <row r="113" spans="1:10" ht="14.45" customHeight="1" x14ac:dyDescent="0.2">
      <c r="A113" s="108">
        <v>54</v>
      </c>
      <c r="B113" s="165" t="s">
        <v>550</v>
      </c>
      <c r="C113" s="162" t="s">
        <v>524</v>
      </c>
      <c r="D113" s="84" t="s">
        <v>414</v>
      </c>
      <c r="E113" s="118">
        <v>1</v>
      </c>
      <c r="F113" s="104"/>
      <c r="G113" s="110"/>
      <c r="H113" s="72">
        <f t="shared" ref="H113" si="155">F113+F113*G113</f>
        <v>0</v>
      </c>
      <c r="I113" s="72">
        <f t="shared" ref="I113" si="156">E113*F113</f>
        <v>0</v>
      </c>
      <c r="J113" s="72">
        <f t="shared" ref="J113" si="157">H113*E113</f>
        <v>0</v>
      </c>
    </row>
    <row r="114" spans="1:10" ht="35.450000000000003" customHeight="1" x14ac:dyDescent="0.2">
      <c r="A114" s="109"/>
      <c r="B114" s="166"/>
      <c r="C114" s="163"/>
      <c r="D114" s="85"/>
      <c r="E114" s="119"/>
      <c r="F114" s="105"/>
      <c r="G114" s="111"/>
      <c r="H114" s="73"/>
      <c r="I114" s="73"/>
      <c r="J114" s="73"/>
    </row>
    <row r="115" spans="1:10" ht="14.45" customHeight="1" x14ac:dyDescent="0.2">
      <c r="A115" s="108">
        <v>55</v>
      </c>
      <c r="B115" s="141" t="s">
        <v>525</v>
      </c>
      <c r="C115" s="130" t="s">
        <v>527</v>
      </c>
      <c r="D115" s="84" t="s">
        <v>404</v>
      </c>
      <c r="E115" s="118">
        <v>1</v>
      </c>
      <c r="F115" s="104"/>
      <c r="G115" s="110"/>
      <c r="H115" s="72">
        <f t="shared" ref="H115" si="158">F115+F115*G115</f>
        <v>0</v>
      </c>
      <c r="I115" s="72">
        <f t="shared" ref="I115" si="159">E115*F115</f>
        <v>0</v>
      </c>
      <c r="J115" s="72">
        <f t="shared" ref="J115" si="160">H115*E115</f>
        <v>0</v>
      </c>
    </row>
    <row r="116" spans="1:10" ht="14.45" customHeight="1" x14ac:dyDescent="0.2">
      <c r="A116" s="109"/>
      <c r="B116" s="142"/>
      <c r="C116" s="131"/>
      <c r="D116" s="85"/>
      <c r="E116" s="119"/>
      <c r="F116" s="105"/>
      <c r="G116" s="111"/>
      <c r="H116" s="73"/>
      <c r="I116" s="73"/>
      <c r="J116" s="73"/>
    </row>
    <row r="117" spans="1:10" ht="14.45" customHeight="1" x14ac:dyDescent="0.2">
      <c r="A117" s="108">
        <v>56</v>
      </c>
      <c r="B117" s="141" t="s">
        <v>478</v>
      </c>
      <c r="C117" s="130" t="s">
        <v>528</v>
      </c>
      <c r="D117" s="84" t="s">
        <v>415</v>
      </c>
      <c r="E117" s="118">
        <v>1</v>
      </c>
      <c r="F117" s="104"/>
      <c r="G117" s="110"/>
      <c r="H117" s="72">
        <f t="shared" ref="H117" si="161">F117+F117*G117</f>
        <v>0</v>
      </c>
      <c r="I117" s="72">
        <f t="shared" ref="I117" si="162">E117*F117</f>
        <v>0</v>
      </c>
      <c r="J117" s="72">
        <f t="shared" ref="J117" si="163">H117*E117</f>
        <v>0</v>
      </c>
    </row>
    <row r="118" spans="1:10" ht="14.45" customHeight="1" x14ac:dyDescent="0.2">
      <c r="A118" s="109"/>
      <c r="B118" s="142"/>
      <c r="C118" s="131"/>
      <c r="D118" s="85"/>
      <c r="E118" s="119"/>
      <c r="F118" s="105"/>
      <c r="G118" s="111"/>
      <c r="H118" s="73"/>
      <c r="I118" s="73"/>
      <c r="J118" s="73"/>
    </row>
    <row r="119" spans="1:10" ht="14.45" customHeight="1" x14ac:dyDescent="0.2">
      <c r="A119" s="108">
        <v>57</v>
      </c>
      <c r="B119" s="141" t="s">
        <v>551</v>
      </c>
      <c r="C119" s="143" t="s">
        <v>529</v>
      </c>
      <c r="D119" s="84" t="s">
        <v>416</v>
      </c>
      <c r="E119" s="118">
        <v>1</v>
      </c>
      <c r="F119" s="104"/>
      <c r="G119" s="110"/>
      <c r="H119" s="72">
        <f t="shared" ref="H119" si="164">F119+F119*G119</f>
        <v>0</v>
      </c>
      <c r="I119" s="72">
        <f t="shared" ref="I119" si="165">E119*F119</f>
        <v>0</v>
      </c>
      <c r="J119" s="72">
        <f t="shared" ref="J119" si="166">H119*E119</f>
        <v>0</v>
      </c>
    </row>
    <row r="120" spans="1:10" ht="14.45" customHeight="1" x14ac:dyDescent="0.2">
      <c r="A120" s="109"/>
      <c r="B120" s="142"/>
      <c r="C120" s="134"/>
      <c r="D120" s="85"/>
      <c r="E120" s="119"/>
      <c r="F120" s="105"/>
      <c r="G120" s="111"/>
      <c r="H120" s="73"/>
      <c r="I120" s="73"/>
      <c r="J120" s="73"/>
    </row>
    <row r="121" spans="1:10" ht="14.45" customHeight="1" x14ac:dyDescent="0.2">
      <c r="A121" s="108">
        <v>58</v>
      </c>
      <c r="B121" s="141" t="s">
        <v>552</v>
      </c>
      <c r="C121" s="130" t="s">
        <v>553</v>
      </c>
      <c r="D121" s="84" t="s">
        <v>417</v>
      </c>
      <c r="E121" s="118">
        <v>1</v>
      </c>
      <c r="F121" s="104"/>
      <c r="G121" s="110"/>
      <c r="H121" s="72">
        <f t="shared" ref="H121" si="167">F121+F121*G121</f>
        <v>0</v>
      </c>
      <c r="I121" s="72">
        <f t="shared" ref="I121" si="168">E121*F121</f>
        <v>0</v>
      </c>
      <c r="J121" s="72">
        <f t="shared" ref="J121" si="169">H121*E121</f>
        <v>0</v>
      </c>
    </row>
    <row r="122" spans="1:10" ht="32.450000000000003" customHeight="1" x14ac:dyDescent="0.2">
      <c r="A122" s="109"/>
      <c r="B122" s="142"/>
      <c r="C122" s="131"/>
      <c r="D122" s="85"/>
      <c r="E122" s="119"/>
      <c r="F122" s="105"/>
      <c r="G122" s="111"/>
      <c r="H122" s="73"/>
      <c r="I122" s="73"/>
      <c r="J122" s="73"/>
    </row>
    <row r="123" spans="1:10" ht="14.45" customHeight="1" x14ac:dyDescent="0.2">
      <c r="A123" s="108">
        <v>59</v>
      </c>
      <c r="B123" s="141" t="s">
        <v>418</v>
      </c>
      <c r="C123" s="130" t="s">
        <v>555</v>
      </c>
      <c r="D123" s="84" t="s">
        <v>419</v>
      </c>
      <c r="E123" s="118">
        <v>1</v>
      </c>
      <c r="F123" s="104"/>
      <c r="G123" s="110"/>
      <c r="H123" s="72">
        <f t="shared" ref="H123" si="170">F123+F123*G123</f>
        <v>0</v>
      </c>
      <c r="I123" s="72">
        <f t="shared" ref="I123" si="171">E123*F123</f>
        <v>0</v>
      </c>
      <c r="J123" s="72">
        <f t="shared" ref="J123" si="172">H123*E123</f>
        <v>0</v>
      </c>
    </row>
    <row r="124" spans="1:10" ht="28.15" customHeight="1" x14ac:dyDescent="0.2">
      <c r="A124" s="109"/>
      <c r="B124" s="142"/>
      <c r="C124" s="131"/>
      <c r="D124" s="85"/>
      <c r="E124" s="119"/>
      <c r="F124" s="105"/>
      <c r="G124" s="111"/>
      <c r="H124" s="73"/>
      <c r="I124" s="73"/>
      <c r="J124" s="73"/>
    </row>
    <row r="125" spans="1:10" ht="14.45" customHeight="1" x14ac:dyDescent="0.2">
      <c r="A125" s="108">
        <v>60</v>
      </c>
      <c r="B125" s="141" t="s">
        <v>420</v>
      </c>
      <c r="C125" s="130" t="s">
        <v>556</v>
      </c>
      <c r="D125" s="84" t="s">
        <v>421</v>
      </c>
      <c r="E125" s="118">
        <v>1</v>
      </c>
      <c r="F125" s="104"/>
      <c r="G125" s="110"/>
      <c r="H125" s="72">
        <f t="shared" ref="H125" si="173">F125+F125*G125</f>
        <v>0</v>
      </c>
      <c r="I125" s="72">
        <f t="shared" ref="I125" si="174">E125*F125</f>
        <v>0</v>
      </c>
      <c r="J125" s="72">
        <f t="shared" ref="J125" si="175">H125*E125</f>
        <v>0</v>
      </c>
    </row>
    <row r="126" spans="1:10" ht="14.45" customHeight="1" x14ac:dyDescent="0.2">
      <c r="A126" s="109"/>
      <c r="B126" s="142"/>
      <c r="C126" s="131"/>
      <c r="D126" s="85"/>
      <c r="E126" s="119"/>
      <c r="F126" s="105"/>
      <c r="G126" s="111"/>
      <c r="H126" s="73"/>
      <c r="I126" s="73"/>
      <c r="J126" s="73"/>
    </row>
    <row r="127" spans="1:10" ht="14.45" customHeight="1" x14ac:dyDescent="0.2">
      <c r="A127" s="108">
        <v>61</v>
      </c>
      <c r="B127" s="141" t="s">
        <v>554</v>
      </c>
      <c r="C127" s="130" t="s">
        <v>557</v>
      </c>
      <c r="D127" s="84" t="s">
        <v>422</v>
      </c>
      <c r="E127" s="118">
        <v>1</v>
      </c>
      <c r="F127" s="104"/>
      <c r="G127" s="110"/>
      <c r="H127" s="72">
        <f t="shared" ref="H127" si="176">F127+F127*G127</f>
        <v>0</v>
      </c>
      <c r="I127" s="72">
        <f t="shared" ref="I127" si="177">E127*F127</f>
        <v>0</v>
      </c>
      <c r="J127" s="72">
        <f t="shared" ref="J127" si="178">H127*E127</f>
        <v>0</v>
      </c>
    </row>
    <row r="128" spans="1:10" ht="14.45" customHeight="1" x14ac:dyDescent="0.2">
      <c r="A128" s="109"/>
      <c r="B128" s="142"/>
      <c r="C128" s="131"/>
      <c r="D128" s="85"/>
      <c r="E128" s="119"/>
      <c r="F128" s="105"/>
      <c r="G128" s="111"/>
      <c r="H128" s="73"/>
      <c r="I128" s="73"/>
      <c r="J128" s="73"/>
    </row>
    <row r="129" spans="1:10" ht="14.45" customHeight="1" x14ac:dyDescent="0.2">
      <c r="A129" s="108">
        <v>62</v>
      </c>
      <c r="B129" s="141" t="s">
        <v>558</v>
      </c>
      <c r="C129" s="130" t="s">
        <v>559</v>
      </c>
      <c r="D129" s="84" t="s">
        <v>423</v>
      </c>
      <c r="E129" s="118">
        <v>1</v>
      </c>
      <c r="F129" s="104"/>
      <c r="G129" s="110"/>
      <c r="H129" s="72">
        <f t="shared" ref="H129" si="179">F129+F129*G129</f>
        <v>0</v>
      </c>
      <c r="I129" s="72">
        <f t="shared" ref="I129" si="180">E129*F129</f>
        <v>0</v>
      </c>
      <c r="J129" s="72">
        <f t="shared" ref="J129" si="181">H129*E129</f>
        <v>0</v>
      </c>
    </row>
    <row r="130" spans="1:10" ht="14.45" customHeight="1" x14ac:dyDescent="0.2">
      <c r="A130" s="109"/>
      <c r="B130" s="142"/>
      <c r="C130" s="131"/>
      <c r="D130" s="85"/>
      <c r="E130" s="119"/>
      <c r="F130" s="105"/>
      <c r="G130" s="111"/>
      <c r="H130" s="73"/>
      <c r="I130" s="73"/>
      <c r="J130" s="73"/>
    </row>
    <row r="131" spans="1:10" ht="14.45" customHeight="1" x14ac:dyDescent="0.2">
      <c r="A131" s="108">
        <v>63</v>
      </c>
      <c r="B131" s="141" t="s">
        <v>560</v>
      </c>
      <c r="C131" s="130" t="s">
        <v>561</v>
      </c>
      <c r="D131" s="84" t="s">
        <v>424</v>
      </c>
      <c r="E131" s="118">
        <v>1</v>
      </c>
      <c r="F131" s="104"/>
      <c r="G131" s="110"/>
      <c r="H131" s="72">
        <f t="shared" ref="H131" si="182">F131+F131*G131</f>
        <v>0</v>
      </c>
      <c r="I131" s="72">
        <f t="shared" ref="I131" si="183">E131*F131</f>
        <v>0</v>
      </c>
      <c r="J131" s="72">
        <f t="shared" ref="J131" si="184">H131*E131</f>
        <v>0</v>
      </c>
    </row>
    <row r="132" spans="1:10" ht="14.45" customHeight="1" x14ac:dyDescent="0.2">
      <c r="A132" s="109"/>
      <c r="B132" s="142"/>
      <c r="C132" s="131"/>
      <c r="D132" s="85"/>
      <c r="E132" s="119"/>
      <c r="F132" s="105"/>
      <c r="G132" s="111"/>
      <c r="H132" s="73"/>
      <c r="I132" s="73"/>
      <c r="J132" s="73"/>
    </row>
    <row r="133" spans="1:10" ht="14.45" customHeight="1" x14ac:dyDescent="0.2">
      <c r="A133" s="108">
        <v>64</v>
      </c>
      <c r="B133" s="141" t="s">
        <v>425</v>
      </c>
      <c r="C133" s="130" t="s">
        <v>562</v>
      </c>
      <c r="D133" s="84" t="s">
        <v>426</v>
      </c>
      <c r="E133" s="118">
        <v>1</v>
      </c>
      <c r="F133" s="104"/>
      <c r="G133" s="110"/>
      <c r="H133" s="72">
        <f t="shared" ref="H133" si="185">F133+F133*G133</f>
        <v>0</v>
      </c>
      <c r="I133" s="72">
        <f t="shared" ref="I133" si="186">E133*F133</f>
        <v>0</v>
      </c>
      <c r="J133" s="72">
        <f t="shared" ref="J133" si="187">H133*E133</f>
        <v>0</v>
      </c>
    </row>
    <row r="134" spans="1:10" ht="26.25" customHeight="1" x14ac:dyDescent="0.2">
      <c r="A134" s="109"/>
      <c r="B134" s="142"/>
      <c r="C134" s="131"/>
      <c r="D134" s="85"/>
      <c r="E134" s="119"/>
      <c r="F134" s="105"/>
      <c r="G134" s="111"/>
      <c r="H134" s="73"/>
      <c r="I134" s="73"/>
      <c r="J134" s="73"/>
    </row>
    <row r="135" spans="1:10" ht="14.45" customHeight="1" x14ac:dyDescent="0.2">
      <c r="A135" s="108">
        <v>65</v>
      </c>
      <c r="B135" s="141" t="s">
        <v>563</v>
      </c>
      <c r="C135" s="130" t="s">
        <v>565</v>
      </c>
      <c r="D135" s="84" t="s">
        <v>424</v>
      </c>
      <c r="E135" s="118">
        <v>1</v>
      </c>
      <c r="F135" s="104"/>
      <c r="G135" s="110"/>
      <c r="H135" s="72">
        <f t="shared" ref="H135" si="188">F135+F135*G135</f>
        <v>0</v>
      </c>
      <c r="I135" s="72">
        <f t="shared" ref="I135" si="189">E135*F135</f>
        <v>0</v>
      </c>
      <c r="J135" s="72">
        <f t="shared" ref="J135" si="190">H135*E135</f>
        <v>0</v>
      </c>
    </row>
    <row r="136" spans="1:10" ht="14.45" customHeight="1" x14ac:dyDescent="0.2">
      <c r="A136" s="109"/>
      <c r="B136" s="142"/>
      <c r="C136" s="131"/>
      <c r="D136" s="85"/>
      <c r="E136" s="119"/>
      <c r="F136" s="105"/>
      <c r="G136" s="111"/>
      <c r="H136" s="73"/>
      <c r="I136" s="73"/>
      <c r="J136" s="73"/>
    </row>
    <row r="137" spans="1:10" ht="14.45" customHeight="1" x14ac:dyDescent="0.2">
      <c r="A137" s="108">
        <v>66</v>
      </c>
      <c r="B137" s="141" t="s">
        <v>564</v>
      </c>
      <c r="C137" s="143" t="s">
        <v>566</v>
      </c>
      <c r="D137" s="84" t="s">
        <v>54</v>
      </c>
      <c r="E137" s="118">
        <v>1</v>
      </c>
      <c r="F137" s="104"/>
      <c r="G137" s="110"/>
      <c r="H137" s="72">
        <f t="shared" ref="H137" si="191">F137+F137*G137</f>
        <v>0</v>
      </c>
      <c r="I137" s="72">
        <f t="shared" ref="I137" si="192">E137*F137</f>
        <v>0</v>
      </c>
      <c r="J137" s="72">
        <f t="shared" ref="J137" si="193">H137*E137</f>
        <v>0</v>
      </c>
    </row>
    <row r="138" spans="1:10" ht="14.45" customHeight="1" x14ac:dyDescent="0.2">
      <c r="A138" s="109"/>
      <c r="B138" s="142"/>
      <c r="C138" s="134"/>
      <c r="D138" s="85"/>
      <c r="E138" s="119"/>
      <c r="F138" s="105"/>
      <c r="G138" s="111"/>
      <c r="H138" s="73"/>
      <c r="I138" s="73"/>
      <c r="J138" s="73"/>
    </row>
    <row r="139" spans="1:10" ht="14.45" customHeight="1" x14ac:dyDescent="0.2">
      <c r="A139" s="108">
        <v>67</v>
      </c>
      <c r="B139" s="141" t="s">
        <v>567</v>
      </c>
      <c r="C139" s="130" t="s">
        <v>568</v>
      </c>
      <c r="D139" s="84" t="s">
        <v>428</v>
      </c>
      <c r="E139" s="118">
        <v>1</v>
      </c>
      <c r="F139" s="104"/>
      <c r="G139" s="110"/>
      <c r="H139" s="72">
        <f t="shared" ref="H139" si="194">F139+F139*G139</f>
        <v>0</v>
      </c>
      <c r="I139" s="72">
        <f t="shared" ref="I139" si="195">E139*F139</f>
        <v>0</v>
      </c>
      <c r="J139" s="72">
        <f t="shared" ref="J139" si="196">H139*E139</f>
        <v>0</v>
      </c>
    </row>
    <row r="140" spans="1:10" ht="14.45" customHeight="1" x14ac:dyDescent="0.2">
      <c r="A140" s="109"/>
      <c r="B140" s="142"/>
      <c r="C140" s="131"/>
      <c r="D140" s="85"/>
      <c r="E140" s="119"/>
      <c r="F140" s="105"/>
      <c r="G140" s="111"/>
      <c r="H140" s="73"/>
      <c r="I140" s="73"/>
      <c r="J140" s="73"/>
    </row>
    <row r="141" spans="1:10" ht="14.45" customHeight="1" x14ac:dyDescent="0.2">
      <c r="A141" s="108">
        <v>68</v>
      </c>
      <c r="B141" s="141" t="s">
        <v>569</v>
      </c>
      <c r="C141" s="143" t="s">
        <v>570</v>
      </c>
      <c r="D141" s="84" t="s">
        <v>424</v>
      </c>
      <c r="E141" s="118">
        <v>1</v>
      </c>
      <c r="F141" s="104"/>
      <c r="G141" s="110"/>
      <c r="H141" s="72">
        <f t="shared" ref="H141" si="197">F141+F141*G141</f>
        <v>0</v>
      </c>
      <c r="I141" s="72">
        <f t="shared" ref="I141" si="198">E141*F141</f>
        <v>0</v>
      </c>
      <c r="J141" s="72">
        <f t="shared" ref="J141" si="199">H141*E141</f>
        <v>0</v>
      </c>
    </row>
    <row r="142" spans="1:10" ht="14.45" customHeight="1" x14ac:dyDescent="0.2">
      <c r="A142" s="109"/>
      <c r="B142" s="142"/>
      <c r="C142" s="134"/>
      <c r="D142" s="85"/>
      <c r="E142" s="119"/>
      <c r="F142" s="105"/>
      <c r="G142" s="111"/>
      <c r="H142" s="73"/>
      <c r="I142" s="73"/>
      <c r="J142" s="73"/>
    </row>
    <row r="143" spans="1:10" ht="14.45" customHeight="1" x14ac:dyDescent="0.2">
      <c r="A143" s="108">
        <v>69</v>
      </c>
      <c r="B143" s="141" t="s">
        <v>572</v>
      </c>
      <c r="C143" s="130" t="s">
        <v>571</v>
      </c>
      <c r="D143" s="84" t="s">
        <v>372</v>
      </c>
      <c r="E143" s="118">
        <v>1</v>
      </c>
      <c r="F143" s="104"/>
      <c r="G143" s="110"/>
      <c r="H143" s="72">
        <f t="shared" ref="H143" si="200">F143+F143*G143</f>
        <v>0</v>
      </c>
      <c r="I143" s="72">
        <f t="shared" ref="I143" si="201">E143*F143</f>
        <v>0</v>
      </c>
      <c r="J143" s="72">
        <f t="shared" ref="J143" si="202">H143*E143</f>
        <v>0</v>
      </c>
    </row>
    <row r="144" spans="1:10" ht="14.45" customHeight="1" x14ac:dyDescent="0.2">
      <c r="A144" s="109"/>
      <c r="B144" s="142"/>
      <c r="C144" s="131"/>
      <c r="D144" s="85"/>
      <c r="E144" s="119"/>
      <c r="F144" s="105"/>
      <c r="G144" s="111"/>
      <c r="H144" s="73"/>
      <c r="I144" s="73"/>
      <c r="J144" s="73"/>
    </row>
    <row r="145" spans="1:10" ht="14.45" customHeight="1" x14ac:dyDescent="0.2">
      <c r="A145" s="108">
        <v>70</v>
      </c>
      <c r="B145" s="141" t="s">
        <v>573</v>
      </c>
      <c r="C145" s="130" t="s">
        <v>581</v>
      </c>
      <c r="D145" s="84" t="s">
        <v>59</v>
      </c>
      <c r="E145" s="118">
        <v>1</v>
      </c>
      <c r="F145" s="104"/>
      <c r="G145" s="110"/>
      <c r="H145" s="72">
        <f t="shared" ref="H145" si="203">F145+F145*G145</f>
        <v>0</v>
      </c>
      <c r="I145" s="72">
        <f t="shared" ref="I145" si="204">E145*F145</f>
        <v>0</v>
      </c>
      <c r="J145" s="72">
        <f t="shared" ref="J145" si="205">H145*E145</f>
        <v>0</v>
      </c>
    </row>
    <row r="146" spans="1:10" ht="14.45" customHeight="1" x14ac:dyDescent="0.2">
      <c r="A146" s="109"/>
      <c r="B146" s="142"/>
      <c r="C146" s="131"/>
      <c r="D146" s="85"/>
      <c r="E146" s="119"/>
      <c r="F146" s="105"/>
      <c r="G146" s="111"/>
      <c r="H146" s="73"/>
      <c r="I146" s="73"/>
      <c r="J146" s="73"/>
    </row>
    <row r="147" spans="1:10" ht="14.45" customHeight="1" x14ac:dyDescent="0.2">
      <c r="A147" s="108">
        <v>71</v>
      </c>
      <c r="B147" s="141" t="s">
        <v>574</v>
      </c>
      <c r="C147" s="130" t="s">
        <v>580</v>
      </c>
      <c r="D147" s="84" t="s">
        <v>369</v>
      </c>
      <c r="E147" s="118">
        <v>1</v>
      </c>
      <c r="F147" s="104"/>
      <c r="G147" s="110"/>
      <c r="H147" s="72">
        <f t="shared" ref="H147" si="206">F147+F147*G147</f>
        <v>0</v>
      </c>
      <c r="I147" s="72">
        <f t="shared" ref="I147" si="207">E147*F147</f>
        <v>0</v>
      </c>
      <c r="J147" s="72">
        <f t="shared" ref="J147" si="208">H147*E147</f>
        <v>0</v>
      </c>
    </row>
    <row r="148" spans="1:10" ht="14.45" customHeight="1" x14ac:dyDescent="0.2">
      <c r="A148" s="109"/>
      <c r="B148" s="142"/>
      <c r="C148" s="131"/>
      <c r="D148" s="85"/>
      <c r="E148" s="119"/>
      <c r="F148" s="105"/>
      <c r="G148" s="111"/>
      <c r="H148" s="73"/>
      <c r="I148" s="73"/>
      <c r="J148" s="73"/>
    </row>
    <row r="149" spans="1:10" ht="14.45" customHeight="1" x14ac:dyDescent="0.2">
      <c r="A149" s="108">
        <v>72</v>
      </c>
      <c r="B149" s="141" t="s">
        <v>575</v>
      </c>
      <c r="C149" s="130" t="s">
        <v>579</v>
      </c>
      <c r="D149" s="84" t="s">
        <v>428</v>
      </c>
      <c r="E149" s="118">
        <v>1</v>
      </c>
      <c r="F149" s="104"/>
      <c r="G149" s="110"/>
      <c r="H149" s="72">
        <f t="shared" ref="H149" si="209">F149+F149*G149</f>
        <v>0</v>
      </c>
      <c r="I149" s="72">
        <f t="shared" ref="I149" si="210">E149*F149</f>
        <v>0</v>
      </c>
      <c r="J149" s="72">
        <f t="shared" ref="J149" si="211">H149*E149</f>
        <v>0</v>
      </c>
    </row>
    <row r="150" spans="1:10" ht="14.45" customHeight="1" x14ac:dyDescent="0.2">
      <c r="A150" s="109"/>
      <c r="B150" s="142"/>
      <c r="C150" s="131"/>
      <c r="D150" s="85"/>
      <c r="E150" s="119"/>
      <c r="F150" s="105"/>
      <c r="G150" s="111"/>
      <c r="H150" s="73"/>
      <c r="I150" s="73"/>
      <c r="J150" s="73"/>
    </row>
    <row r="151" spans="1:10" ht="14.45" customHeight="1" x14ac:dyDescent="0.2">
      <c r="A151" s="108">
        <v>73</v>
      </c>
      <c r="B151" s="141" t="s">
        <v>576</v>
      </c>
      <c r="C151" s="130" t="s">
        <v>585</v>
      </c>
      <c r="D151" s="84" t="s">
        <v>429</v>
      </c>
      <c r="E151" s="118">
        <v>1</v>
      </c>
      <c r="F151" s="104"/>
      <c r="G151" s="110"/>
      <c r="H151" s="72">
        <f t="shared" ref="H151" si="212">F151+F151*G151</f>
        <v>0</v>
      </c>
      <c r="I151" s="72">
        <f t="shared" ref="I151" si="213">E151*F151</f>
        <v>0</v>
      </c>
      <c r="J151" s="72">
        <f t="shared" ref="J151" si="214">H151*E151</f>
        <v>0</v>
      </c>
    </row>
    <row r="152" spans="1:10" ht="14.45" customHeight="1" x14ac:dyDescent="0.2">
      <c r="A152" s="109"/>
      <c r="B152" s="142"/>
      <c r="C152" s="131"/>
      <c r="D152" s="85"/>
      <c r="E152" s="119"/>
      <c r="F152" s="105"/>
      <c r="G152" s="111"/>
      <c r="H152" s="73"/>
      <c r="I152" s="73"/>
      <c r="J152" s="73"/>
    </row>
    <row r="153" spans="1:10" ht="14.45" customHeight="1" x14ac:dyDescent="0.2">
      <c r="A153" s="108">
        <v>74</v>
      </c>
      <c r="B153" s="141" t="s">
        <v>577</v>
      </c>
      <c r="C153" s="130" t="s">
        <v>586</v>
      </c>
      <c r="D153" s="84" t="s">
        <v>430</v>
      </c>
      <c r="E153" s="118">
        <v>1</v>
      </c>
      <c r="F153" s="104"/>
      <c r="G153" s="110"/>
      <c r="H153" s="72">
        <f t="shared" ref="H153" si="215">F153+F153*G153</f>
        <v>0</v>
      </c>
      <c r="I153" s="72">
        <f t="shared" ref="I153" si="216">E153*F153</f>
        <v>0</v>
      </c>
      <c r="J153" s="72">
        <f t="shared" ref="J153" si="217">H153*E153</f>
        <v>0</v>
      </c>
    </row>
    <row r="154" spans="1:10" ht="14.45" customHeight="1" x14ac:dyDescent="0.2">
      <c r="A154" s="109"/>
      <c r="B154" s="142"/>
      <c r="C154" s="131"/>
      <c r="D154" s="85"/>
      <c r="E154" s="119"/>
      <c r="F154" s="105"/>
      <c r="G154" s="111"/>
      <c r="H154" s="73"/>
      <c r="I154" s="73"/>
      <c r="J154" s="73"/>
    </row>
    <row r="155" spans="1:10" ht="14.45" customHeight="1" x14ac:dyDescent="0.2">
      <c r="A155" s="108">
        <v>75</v>
      </c>
      <c r="B155" s="141" t="s">
        <v>578</v>
      </c>
      <c r="C155" s="130" t="s">
        <v>587</v>
      </c>
      <c r="D155" s="84" t="s">
        <v>381</v>
      </c>
      <c r="E155" s="118">
        <v>1</v>
      </c>
      <c r="F155" s="104"/>
      <c r="G155" s="110"/>
      <c r="H155" s="72">
        <f t="shared" ref="H155" si="218">F155+F155*G155</f>
        <v>0</v>
      </c>
      <c r="I155" s="72">
        <f t="shared" ref="I155" si="219">E155*F155</f>
        <v>0</v>
      </c>
      <c r="J155" s="72">
        <f t="shared" ref="J155" si="220">H155*E155</f>
        <v>0</v>
      </c>
    </row>
    <row r="156" spans="1:10" ht="14.45" customHeight="1" x14ac:dyDescent="0.2">
      <c r="A156" s="109"/>
      <c r="B156" s="142"/>
      <c r="C156" s="131"/>
      <c r="D156" s="85"/>
      <c r="E156" s="119"/>
      <c r="F156" s="105"/>
      <c r="G156" s="111"/>
      <c r="H156" s="73"/>
      <c r="I156" s="73"/>
      <c r="J156" s="73"/>
    </row>
    <row r="157" spans="1:10" ht="14.45" customHeight="1" x14ac:dyDescent="0.2">
      <c r="A157" s="108">
        <v>76</v>
      </c>
      <c r="B157" s="141" t="s">
        <v>431</v>
      </c>
      <c r="C157" s="130" t="s">
        <v>588</v>
      </c>
      <c r="D157" s="84" t="s">
        <v>432</v>
      </c>
      <c r="E157" s="118">
        <v>1</v>
      </c>
      <c r="F157" s="104"/>
      <c r="G157" s="110"/>
      <c r="H157" s="72">
        <f t="shared" ref="H157" si="221">F157+F157*G157</f>
        <v>0</v>
      </c>
      <c r="I157" s="72">
        <f t="shared" ref="I157" si="222">E157*F157</f>
        <v>0</v>
      </c>
      <c r="J157" s="72">
        <f t="shared" ref="J157" si="223">H157*E157</f>
        <v>0</v>
      </c>
    </row>
    <row r="158" spans="1:10" ht="14.45" customHeight="1" x14ac:dyDescent="0.2">
      <c r="A158" s="109"/>
      <c r="B158" s="142"/>
      <c r="C158" s="131"/>
      <c r="D158" s="85"/>
      <c r="E158" s="119"/>
      <c r="F158" s="105"/>
      <c r="G158" s="111"/>
      <c r="H158" s="73"/>
      <c r="I158" s="73"/>
      <c r="J158" s="73"/>
    </row>
    <row r="159" spans="1:10" ht="14.45" customHeight="1" x14ac:dyDescent="0.2">
      <c r="A159" s="108">
        <v>77</v>
      </c>
      <c r="B159" s="141" t="s">
        <v>589</v>
      </c>
      <c r="C159" s="130" t="s">
        <v>590</v>
      </c>
      <c r="D159" s="84" t="s">
        <v>375</v>
      </c>
      <c r="E159" s="118">
        <v>1</v>
      </c>
      <c r="F159" s="104"/>
      <c r="G159" s="110"/>
      <c r="H159" s="72">
        <f t="shared" ref="H159" si="224">F159+F159*G159</f>
        <v>0</v>
      </c>
      <c r="I159" s="72">
        <f t="shared" ref="I159" si="225">E159*F159</f>
        <v>0</v>
      </c>
      <c r="J159" s="72">
        <f t="shared" ref="J159" si="226">H159*E159</f>
        <v>0</v>
      </c>
    </row>
    <row r="160" spans="1:10" ht="14.45" customHeight="1" x14ac:dyDescent="0.2">
      <c r="A160" s="109"/>
      <c r="B160" s="142"/>
      <c r="C160" s="131"/>
      <c r="D160" s="85"/>
      <c r="E160" s="119"/>
      <c r="F160" s="105"/>
      <c r="G160" s="111"/>
      <c r="H160" s="73"/>
      <c r="I160" s="73"/>
      <c r="J160" s="73"/>
    </row>
    <row r="161" spans="1:10" ht="14.45" customHeight="1" x14ac:dyDescent="0.2">
      <c r="A161" s="108">
        <v>78</v>
      </c>
      <c r="B161" s="141" t="s">
        <v>591</v>
      </c>
      <c r="C161" s="130" t="s">
        <v>593</v>
      </c>
      <c r="D161" s="84" t="s">
        <v>415</v>
      </c>
      <c r="E161" s="118">
        <v>1</v>
      </c>
      <c r="F161" s="104"/>
      <c r="G161" s="110"/>
      <c r="H161" s="72">
        <f t="shared" ref="H161" si="227">F161+F161*G161</f>
        <v>0</v>
      </c>
      <c r="I161" s="72">
        <f t="shared" ref="I161" si="228">E161*F161</f>
        <v>0</v>
      </c>
      <c r="J161" s="72">
        <f t="shared" ref="J161" si="229">H161*E161</f>
        <v>0</v>
      </c>
    </row>
    <row r="162" spans="1:10" ht="14.45" customHeight="1" x14ac:dyDescent="0.2">
      <c r="A162" s="109"/>
      <c r="B162" s="142"/>
      <c r="C162" s="131"/>
      <c r="D162" s="85"/>
      <c r="E162" s="119"/>
      <c r="F162" s="105"/>
      <c r="G162" s="111"/>
      <c r="H162" s="73"/>
      <c r="I162" s="73"/>
      <c r="J162" s="73"/>
    </row>
    <row r="163" spans="1:10" ht="14.45" customHeight="1" x14ac:dyDescent="0.2">
      <c r="A163" s="108">
        <v>79</v>
      </c>
      <c r="B163" s="141" t="s">
        <v>592</v>
      </c>
      <c r="C163" s="130" t="s">
        <v>594</v>
      </c>
      <c r="D163" s="84" t="s">
        <v>404</v>
      </c>
      <c r="E163" s="118">
        <v>1</v>
      </c>
      <c r="F163" s="104"/>
      <c r="G163" s="110"/>
      <c r="H163" s="72">
        <f t="shared" ref="H163" si="230">F163+F163*G163</f>
        <v>0</v>
      </c>
      <c r="I163" s="72">
        <f t="shared" ref="I163" si="231">E163*F163</f>
        <v>0</v>
      </c>
      <c r="J163" s="72">
        <f t="shared" ref="J163" si="232">H163*E163</f>
        <v>0</v>
      </c>
    </row>
    <row r="164" spans="1:10" ht="14.45" customHeight="1" x14ac:dyDescent="0.2">
      <c r="A164" s="109"/>
      <c r="B164" s="142"/>
      <c r="C164" s="131"/>
      <c r="D164" s="85"/>
      <c r="E164" s="119"/>
      <c r="F164" s="105"/>
      <c r="G164" s="111"/>
      <c r="H164" s="73"/>
      <c r="I164" s="73"/>
      <c r="J164" s="73"/>
    </row>
    <row r="165" spans="1:10" ht="14.45" customHeight="1" x14ac:dyDescent="0.2">
      <c r="A165" s="108">
        <v>80</v>
      </c>
      <c r="B165" s="141" t="s">
        <v>433</v>
      </c>
      <c r="C165" s="130" t="s">
        <v>595</v>
      </c>
      <c r="D165" s="84" t="s">
        <v>434</v>
      </c>
      <c r="E165" s="118">
        <v>1</v>
      </c>
      <c r="F165" s="104"/>
      <c r="G165" s="110"/>
      <c r="H165" s="72">
        <f t="shared" ref="H165" si="233">F165+F165*G165</f>
        <v>0</v>
      </c>
      <c r="I165" s="72">
        <f t="shared" ref="I165" si="234">E165*F165</f>
        <v>0</v>
      </c>
      <c r="J165" s="72">
        <f t="shared" ref="J165" si="235">H165*E165</f>
        <v>0</v>
      </c>
    </row>
    <row r="166" spans="1:10" ht="14.45" customHeight="1" x14ac:dyDescent="0.2">
      <c r="A166" s="109"/>
      <c r="B166" s="142"/>
      <c r="C166" s="131"/>
      <c r="D166" s="85"/>
      <c r="E166" s="119"/>
      <c r="F166" s="105"/>
      <c r="G166" s="111"/>
      <c r="H166" s="73"/>
      <c r="I166" s="73"/>
      <c r="J166" s="73"/>
    </row>
    <row r="167" spans="1:10" ht="14.45" customHeight="1" x14ac:dyDescent="0.2">
      <c r="A167" s="108">
        <v>81</v>
      </c>
      <c r="B167" s="141" t="s">
        <v>596</v>
      </c>
      <c r="C167" s="130" t="s">
        <v>597</v>
      </c>
      <c r="D167" s="84" t="s">
        <v>428</v>
      </c>
      <c r="E167" s="118">
        <v>1</v>
      </c>
      <c r="F167" s="104"/>
      <c r="G167" s="110"/>
      <c r="H167" s="72">
        <f t="shared" ref="H167" si="236">F167+F167*G167</f>
        <v>0</v>
      </c>
      <c r="I167" s="72">
        <f t="shared" ref="I167" si="237">E167*F167</f>
        <v>0</v>
      </c>
      <c r="J167" s="72">
        <f t="shared" ref="J167" si="238">H167*E167</f>
        <v>0</v>
      </c>
    </row>
    <row r="168" spans="1:10" ht="14.45" customHeight="1" x14ac:dyDescent="0.2">
      <c r="A168" s="109"/>
      <c r="B168" s="142"/>
      <c r="C168" s="131"/>
      <c r="D168" s="85"/>
      <c r="E168" s="119"/>
      <c r="F168" s="105"/>
      <c r="G168" s="111"/>
      <c r="H168" s="73"/>
      <c r="I168" s="73"/>
      <c r="J168" s="73"/>
    </row>
    <row r="169" spans="1:10" ht="14.45" customHeight="1" x14ac:dyDescent="0.2">
      <c r="A169" s="108">
        <v>82</v>
      </c>
      <c r="B169" s="141" t="s">
        <v>602</v>
      </c>
      <c r="C169" s="146" t="s">
        <v>598</v>
      </c>
      <c r="D169" s="84" t="s">
        <v>369</v>
      </c>
      <c r="E169" s="118">
        <v>1</v>
      </c>
      <c r="F169" s="104"/>
      <c r="G169" s="110"/>
      <c r="H169" s="72">
        <f t="shared" ref="H169" si="239">F169+F169*G169</f>
        <v>0</v>
      </c>
      <c r="I169" s="72">
        <f t="shared" ref="I169" si="240">E169*F169</f>
        <v>0</v>
      </c>
      <c r="J169" s="72">
        <f t="shared" ref="J169" si="241">H169*E169</f>
        <v>0</v>
      </c>
    </row>
    <row r="170" spans="1:10" ht="31.5" customHeight="1" x14ac:dyDescent="0.2">
      <c r="A170" s="109"/>
      <c r="B170" s="142"/>
      <c r="C170" s="145"/>
      <c r="D170" s="85"/>
      <c r="E170" s="119"/>
      <c r="F170" s="105"/>
      <c r="G170" s="111"/>
      <c r="H170" s="73"/>
      <c r="I170" s="73"/>
      <c r="J170" s="73"/>
    </row>
    <row r="171" spans="1:10" ht="14.45" customHeight="1" x14ac:dyDescent="0.2">
      <c r="A171" s="108">
        <v>83</v>
      </c>
      <c r="B171" s="141" t="s">
        <v>599</v>
      </c>
      <c r="C171" s="130" t="s">
        <v>600</v>
      </c>
      <c r="D171" s="84" t="s">
        <v>415</v>
      </c>
      <c r="E171" s="118">
        <v>1</v>
      </c>
      <c r="F171" s="104"/>
      <c r="G171" s="110"/>
      <c r="H171" s="72">
        <f t="shared" ref="H171" si="242">F171+F171*G171</f>
        <v>0</v>
      </c>
      <c r="I171" s="72">
        <f t="shared" ref="I171" si="243">E171*F171</f>
        <v>0</v>
      </c>
      <c r="J171" s="72">
        <f t="shared" ref="J171" si="244">H171*E171</f>
        <v>0</v>
      </c>
    </row>
    <row r="172" spans="1:10" ht="14.45" customHeight="1" x14ac:dyDescent="0.2">
      <c r="A172" s="109"/>
      <c r="B172" s="142"/>
      <c r="C172" s="131"/>
      <c r="D172" s="85"/>
      <c r="E172" s="119"/>
      <c r="F172" s="105"/>
      <c r="G172" s="111"/>
      <c r="H172" s="73"/>
      <c r="I172" s="73"/>
      <c r="J172" s="73"/>
    </row>
    <row r="173" spans="1:10" ht="14.45" customHeight="1" x14ac:dyDescent="0.2">
      <c r="A173" s="108">
        <v>84</v>
      </c>
      <c r="B173" s="141" t="s">
        <v>603</v>
      </c>
      <c r="C173" s="130" t="s">
        <v>601</v>
      </c>
      <c r="D173" s="84" t="s">
        <v>59</v>
      </c>
      <c r="E173" s="118">
        <v>1</v>
      </c>
      <c r="F173" s="104"/>
      <c r="G173" s="110"/>
      <c r="H173" s="72">
        <f t="shared" ref="H173" si="245">F173+F173*G173</f>
        <v>0</v>
      </c>
      <c r="I173" s="72">
        <f t="shared" ref="I173" si="246">E173*F173</f>
        <v>0</v>
      </c>
      <c r="J173" s="72">
        <f t="shared" ref="J173" si="247">H173*E173</f>
        <v>0</v>
      </c>
    </row>
    <row r="174" spans="1:10" ht="14.45" customHeight="1" x14ac:dyDescent="0.2">
      <c r="A174" s="109"/>
      <c r="B174" s="142"/>
      <c r="C174" s="131"/>
      <c r="D174" s="85"/>
      <c r="E174" s="119"/>
      <c r="F174" s="105"/>
      <c r="G174" s="111"/>
      <c r="H174" s="73"/>
      <c r="I174" s="73"/>
      <c r="J174" s="73"/>
    </row>
    <row r="175" spans="1:10" ht="14.45" customHeight="1" x14ac:dyDescent="0.2">
      <c r="A175" s="108">
        <v>85</v>
      </c>
      <c r="B175" s="141" t="s">
        <v>604</v>
      </c>
      <c r="C175" s="130" t="s">
        <v>605</v>
      </c>
      <c r="D175" s="84" t="s">
        <v>397</v>
      </c>
      <c r="E175" s="118">
        <v>1</v>
      </c>
      <c r="F175" s="104"/>
      <c r="G175" s="110"/>
      <c r="H175" s="72">
        <f t="shared" ref="H175" si="248">F175+F175*G175</f>
        <v>0</v>
      </c>
      <c r="I175" s="72">
        <f t="shared" ref="I175" si="249">E175*F175</f>
        <v>0</v>
      </c>
      <c r="J175" s="72">
        <f t="shared" ref="J175" si="250">H175*E175</f>
        <v>0</v>
      </c>
    </row>
    <row r="176" spans="1:10" ht="34.9" customHeight="1" x14ac:dyDescent="0.2">
      <c r="A176" s="109"/>
      <c r="B176" s="142"/>
      <c r="C176" s="131"/>
      <c r="D176" s="85"/>
      <c r="E176" s="119"/>
      <c r="F176" s="105"/>
      <c r="G176" s="111"/>
      <c r="H176" s="73"/>
      <c r="I176" s="73"/>
      <c r="J176" s="73"/>
    </row>
    <row r="177" spans="1:10" ht="14.45" customHeight="1" x14ac:dyDescent="0.2">
      <c r="A177" s="108">
        <v>86</v>
      </c>
      <c r="B177" s="141" t="s">
        <v>606</v>
      </c>
      <c r="C177" s="130" t="s">
        <v>607</v>
      </c>
      <c r="D177" s="84" t="s">
        <v>397</v>
      </c>
      <c r="E177" s="118">
        <v>1</v>
      </c>
      <c r="F177" s="104"/>
      <c r="G177" s="110"/>
      <c r="H177" s="72">
        <f t="shared" ref="H177" si="251">F177+F177*G177</f>
        <v>0</v>
      </c>
      <c r="I177" s="72">
        <f t="shared" ref="I177" si="252">E177*F177</f>
        <v>0</v>
      </c>
      <c r="J177" s="72">
        <f t="shared" ref="J177" si="253">H177*E177</f>
        <v>0</v>
      </c>
    </row>
    <row r="178" spans="1:10" ht="33" customHeight="1" x14ac:dyDescent="0.2">
      <c r="A178" s="109"/>
      <c r="B178" s="142"/>
      <c r="C178" s="131"/>
      <c r="D178" s="85"/>
      <c r="E178" s="119"/>
      <c r="F178" s="105"/>
      <c r="G178" s="111"/>
      <c r="H178" s="73"/>
      <c r="I178" s="73"/>
      <c r="J178" s="73"/>
    </row>
    <row r="179" spans="1:10" ht="14.45" customHeight="1" x14ac:dyDescent="0.2">
      <c r="A179" s="108">
        <v>87</v>
      </c>
      <c r="B179" s="141" t="s">
        <v>610</v>
      </c>
      <c r="C179" s="130" t="s">
        <v>611</v>
      </c>
      <c r="D179" s="84" t="s">
        <v>45</v>
      </c>
      <c r="E179" s="118">
        <v>1</v>
      </c>
      <c r="F179" s="104"/>
      <c r="G179" s="110"/>
      <c r="H179" s="72">
        <f t="shared" ref="H179" si="254">F179+F179*G179</f>
        <v>0</v>
      </c>
      <c r="I179" s="72">
        <f t="shared" ref="I179" si="255">E179*F179</f>
        <v>0</v>
      </c>
      <c r="J179" s="72">
        <f t="shared" ref="J179" si="256">H179*E179</f>
        <v>0</v>
      </c>
    </row>
    <row r="180" spans="1:10" ht="14.45" customHeight="1" x14ac:dyDescent="0.2">
      <c r="A180" s="109"/>
      <c r="B180" s="142"/>
      <c r="C180" s="131"/>
      <c r="D180" s="85"/>
      <c r="E180" s="119"/>
      <c r="F180" s="105"/>
      <c r="G180" s="111"/>
      <c r="H180" s="73"/>
      <c r="I180" s="73"/>
      <c r="J180" s="73"/>
    </row>
    <row r="181" spans="1:10" ht="14.45" customHeight="1" x14ac:dyDescent="0.2">
      <c r="A181" s="108">
        <v>88</v>
      </c>
      <c r="B181" s="141" t="s">
        <v>612</v>
      </c>
      <c r="C181" s="130" t="s">
        <v>613</v>
      </c>
      <c r="D181" s="84" t="s">
        <v>369</v>
      </c>
      <c r="E181" s="118">
        <v>1</v>
      </c>
      <c r="F181" s="104"/>
      <c r="G181" s="110"/>
      <c r="H181" s="72">
        <f t="shared" ref="H181" si="257">F181+F181*G181</f>
        <v>0</v>
      </c>
      <c r="I181" s="72">
        <f t="shared" ref="I181" si="258">E181*F181</f>
        <v>0</v>
      </c>
      <c r="J181" s="72">
        <f t="shared" ref="J181" si="259">H181*E181</f>
        <v>0</v>
      </c>
    </row>
    <row r="182" spans="1:10" ht="66" customHeight="1" x14ac:dyDescent="0.2">
      <c r="A182" s="109"/>
      <c r="B182" s="142"/>
      <c r="C182" s="131"/>
      <c r="D182" s="85"/>
      <c r="E182" s="119"/>
      <c r="F182" s="105"/>
      <c r="G182" s="111"/>
      <c r="H182" s="73"/>
      <c r="I182" s="73"/>
      <c r="J182" s="73"/>
    </row>
    <row r="183" spans="1:10" ht="14.45" customHeight="1" x14ac:dyDescent="0.2">
      <c r="A183" s="108">
        <v>89</v>
      </c>
      <c r="B183" s="141" t="s">
        <v>609</v>
      </c>
      <c r="C183" s="130" t="s">
        <v>615</v>
      </c>
      <c r="D183" s="84" t="s">
        <v>379</v>
      </c>
      <c r="E183" s="118">
        <v>1</v>
      </c>
      <c r="F183" s="104"/>
      <c r="G183" s="110"/>
      <c r="H183" s="72">
        <f t="shared" ref="H183" si="260">F183+F183*G183</f>
        <v>0</v>
      </c>
      <c r="I183" s="72">
        <f t="shared" ref="I183" si="261">E183*F183</f>
        <v>0</v>
      </c>
      <c r="J183" s="72">
        <f t="shared" ref="J183" si="262">H183*E183</f>
        <v>0</v>
      </c>
    </row>
    <row r="184" spans="1:10" ht="27.6" customHeight="1" x14ac:dyDescent="0.2">
      <c r="A184" s="109"/>
      <c r="B184" s="142"/>
      <c r="C184" s="131"/>
      <c r="D184" s="85"/>
      <c r="E184" s="119"/>
      <c r="F184" s="105"/>
      <c r="G184" s="111"/>
      <c r="H184" s="73"/>
      <c r="I184" s="73"/>
      <c r="J184" s="73"/>
    </row>
    <row r="185" spans="1:10" ht="14.45" customHeight="1" x14ac:dyDescent="0.2">
      <c r="A185" s="108">
        <v>91</v>
      </c>
      <c r="B185" s="141" t="s">
        <v>616</v>
      </c>
      <c r="C185" s="130" t="s">
        <v>617</v>
      </c>
      <c r="D185" s="84" t="s">
        <v>371</v>
      </c>
      <c r="E185" s="118">
        <v>1</v>
      </c>
      <c r="F185" s="104"/>
      <c r="G185" s="110"/>
      <c r="H185" s="72">
        <f t="shared" ref="H185" si="263">F185+F185*G185</f>
        <v>0</v>
      </c>
      <c r="I185" s="72">
        <f t="shared" ref="I185" si="264">E185*F185</f>
        <v>0</v>
      </c>
      <c r="J185" s="72">
        <f t="shared" ref="J185" si="265">H185*E185</f>
        <v>0</v>
      </c>
    </row>
    <row r="186" spans="1:10" ht="27" customHeight="1" x14ac:dyDescent="0.2">
      <c r="A186" s="109"/>
      <c r="B186" s="142"/>
      <c r="C186" s="131"/>
      <c r="D186" s="85"/>
      <c r="E186" s="119"/>
      <c r="F186" s="105"/>
      <c r="G186" s="111"/>
      <c r="H186" s="73"/>
      <c r="I186" s="73"/>
      <c r="J186" s="73"/>
    </row>
    <row r="187" spans="1:10" ht="14.45" customHeight="1" x14ac:dyDescent="0.2">
      <c r="A187" s="108">
        <v>92</v>
      </c>
      <c r="B187" s="132" t="s">
        <v>435</v>
      </c>
      <c r="C187" s="130" t="s">
        <v>618</v>
      </c>
      <c r="D187" s="84" t="s">
        <v>372</v>
      </c>
      <c r="E187" s="118">
        <v>1</v>
      </c>
      <c r="F187" s="104"/>
      <c r="G187" s="110"/>
      <c r="H187" s="72">
        <f t="shared" ref="H187" si="266">F187+F187*G187</f>
        <v>0</v>
      </c>
      <c r="I187" s="72">
        <f t="shared" ref="I187" si="267">E187*F187</f>
        <v>0</v>
      </c>
      <c r="J187" s="72">
        <f t="shared" ref="J187" si="268">H187*E187</f>
        <v>0</v>
      </c>
    </row>
    <row r="188" spans="1:10" ht="14.45" customHeight="1" x14ac:dyDescent="0.2">
      <c r="A188" s="109"/>
      <c r="B188" s="133"/>
      <c r="C188" s="131"/>
      <c r="D188" s="85"/>
      <c r="E188" s="119"/>
      <c r="F188" s="105"/>
      <c r="G188" s="111"/>
      <c r="H188" s="73"/>
      <c r="I188" s="73"/>
      <c r="J188" s="73"/>
    </row>
    <row r="189" spans="1:10" ht="14.45" customHeight="1" x14ac:dyDescent="0.2">
      <c r="A189" s="108">
        <v>93</v>
      </c>
      <c r="B189" s="141" t="s">
        <v>436</v>
      </c>
      <c r="C189" s="130" t="s">
        <v>641</v>
      </c>
      <c r="D189" s="84" t="s">
        <v>989</v>
      </c>
      <c r="E189" s="118">
        <v>1</v>
      </c>
      <c r="F189" s="104"/>
      <c r="G189" s="110"/>
      <c r="H189" s="72">
        <f t="shared" ref="H189" si="269">F189+F189*G189</f>
        <v>0</v>
      </c>
      <c r="I189" s="72">
        <f t="shared" ref="I189" si="270">E189*F189</f>
        <v>0</v>
      </c>
      <c r="J189" s="72">
        <f t="shared" ref="J189" si="271">H189*E189</f>
        <v>0</v>
      </c>
    </row>
    <row r="190" spans="1:10" ht="14.45" customHeight="1" x14ac:dyDescent="0.2">
      <c r="A190" s="109"/>
      <c r="B190" s="142"/>
      <c r="C190" s="131"/>
      <c r="D190" s="85"/>
      <c r="E190" s="119"/>
      <c r="F190" s="105"/>
      <c r="G190" s="111"/>
      <c r="H190" s="73"/>
      <c r="I190" s="73"/>
      <c r="J190" s="73"/>
    </row>
    <row r="191" spans="1:10" ht="12.75" customHeight="1" x14ac:dyDescent="0.2">
      <c r="A191" s="108">
        <v>94</v>
      </c>
      <c r="B191" s="141" t="s">
        <v>608</v>
      </c>
      <c r="C191" s="144" t="s">
        <v>620</v>
      </c>
      <c r="D191" s="84" t="s">
        <v>366</v>
      </c>
      <c r="E191" s="118">
        <v>1</v>
      </c>
      <c r="F191" s="104"/>
      <c r="G191" s="110"/>
      <c r="H191" s="72">
        <f t="shared" ref="H191" si="272">F191+F191*G191</f>
        <v>0</v>
      </c>
      <c r="I191" s="72">
        <f t="shared" ref="I191" si="273">E191*F191</f>
        <v>0</v>
      </c>
      <c r="J191" s="72">
        <f t="shared" ref="J191" si="274">H191*E191</f>
        <v>0</v>
      </c>
    </row>
    <row r="192" spans="1:10" ht="14.45" customHeight="1" x14ac:dyDescent="0.2">
      <c r="A192" s="109"/>
      <c r="B192" s="142"/>
      <c r="C192" s="145"/>
      <c r="D192" s="85"/>
      <c r="E192" s="119"/>
      <c r="F192" s="105"/>
      <c r="G192" s="111"/>
      <c r="H192" s="73"/>
      <c r="I192" s="73"/>
      <c r="J192" s="73"/>
    </row>
    <row r="193" spans="1:10" ht="14.45" customHeight="1" x14ac:dyDescent="0.2">
      <c r="A193" s="108">
        <v>95</v>
      </c>
      <c r="B193" s="141" t="s">
        <v>991</v>
      </c>
      <c r="C193" s="130" t="s">
        <v>621</v>
      </c>
      <c r="D193" s="84" t="s">
        <v>437</v>
      </c>
      <c r="E193" s="118">
        <v>1</v>
      </c>
      <c r="F193" s="104"/>
      <c r="G193" s="110"/>
      <c r="H193" s="72">
        <f t="shared" ref="H193" si="275">F193+F193*G193</f>
        <v>0</v>
      </c>
      <c r="I193" s="72">
        <f t="shared" ref="I193" si="276">E193*F193</f>
        <v>0</v>
      </c>
      <c r="J193" s="72">
        <f t="shared" ref="J193" si="277">H193*E193</f>
        <v>0</v>
      </c>
    </row>
    <row r="194" spans="1:10" ht="14.45" customHeight="1" x14ac:dyDescent="0.2">
      <c r="A194" s="109"/>
      <c r="B194" s="142"/>
      <c r="C194" s="131"/>
      <c r="D194" s="85"/>
      <c r="E194" s="119"/>
      <c r="F194" s="105"/>
      <c r="G194" s="111"/>
      <c r="H194" s="73"/>
      <c r="I194" s="73"/>
      <c r="J194" s="73"/>
    </row>
    <row r="195" spans="1:10" ht="12.75" customHeight="1" x14ac:dyDescent="0.2">
      <c r="A195" s="108">
        <v>96</v>
      </c>
      <c r="B195" s="141" t="s">
        <v>626</v>
      </c>
      <c r="C195" s="146" t="s">
        <v>627</v>
      </c>
      <c r="D195" s="84" t="s">
        <v>438</v>
      </c>
      <c r="E195" s="118">
        <v>1</v>
      </c>
      <c r="F195" s="104"/>
      <c r="G195" s="110"/>
      <c r="H195" s="72">
        <f t="shared" ref="H195" si="278">F195+F195*G195</f>
        <v>0</v>
      </c>
      <c r="I195" s="72">
        <f t="shared" ref="I195" si="279">E195*F195</f>
        <v>0</v>
      </c>
      <c r="J195" s="72">
        <f t="shared" ref="J195" si="280">H195*E195</f>
        <v>0</v>
      </c>
    </row>
    <row r="196" spans="1:10" ht="14.45" customHeight="1" x14ac:dyDescent="0.2">
      <c r="A196" s="109"/>
      <c r="B196" s="142"/>
      <c r="C196" s="145"/>
      <c r="D196" s="85"/>
      <c r="E196" s="119"/>
      <c r="F196" s="105"/>
      <c r="G196" s="111"/>
      <c r="H196" s="73"/>
      <c r="I196" s="73"/>
      <c r="J196" s="73"/>
    </row>
    <row r="197" spans="1:10" ht="14.45" customHeight="1" x14ac:dyDescent="0.2">
      <c r="A197" s="108">
        <v>97</v>
      </c>
      <c r="B197" s="141" t="s">
        <v>624</v>
      </c>
      <c r="C197" s="130" t="s">
        <v>625</v>
      </c>
      <c r="D197" s="84" t="s">
        <v>423</v>
      </c>
      <c r="E197" s="118">
        <v>1</v>
      </c>
      <c r="F197" s="104"/>
      <c r="G197" s="110"/>
      <c r="H197" s="72">
        <f t="shared" ref="H197" si="281">F197+F197*G197</f>
        <v>0</v>
      </c>
      <c r="I197" s="72">
        <f t="shared" ref="I197" si="282">E197*F197</f>
        <v>0</v>
      </c>
      <c r="J197" s="72">
        <f t="shared" ref="J197" si="283">H197*E197</f>
        <v>0</v>
      </c>
    </row>
    <row r="198" spans="1:10" ht="25.9" customHeight="1" x14ac:dyDescent="0.2">
      <c r="A198" s="109"/>
      <c r="B198" s="142"/>
      <c r="C198" s="131"/>
      <c r="D198" s="85"/>
      <c r="E198" s="119"/>
      <c r="F198" s="105"/>
      <c r="G198" s="111"/>
      <c r="H198" s="73"/>
      <c r="I198" s="73"/>
      <c r="J198" s="73"/>
    </row>
    <row r="199" spans="1:10" ht="14.45" customHeight="1" x14ac:dyDescent="0.2">
      <c r="A199" s="108">
        <v>98</v>
      </c>
      <c r="B199" s="141" t="s">
        <v>534</v>
      </c>
      <c r="C199" s="143" t="s">
        <v>623</v>
      </c>
      <c r="D199" s="84" t="s">
        <v>382</v>
      </c>
      <c r="E199" s="118">
        <v>1</v>
      </c>
      <c r="F199" s="104"/>
      <c r="G199" s="110"/>
      <c r="H199" s="72">
        <f t="shared" ref="H199" si="284">F199+F199*G199</f>
        <v>0</v>
      </c>
      <c r="I199" s="72">
        <f t="shared" ref="I199" si="285">E199*F199</f>
        <v>0</v>
      </c>
      <c r="J199" s="72">
        <f t="shared" ref="J199" si="286">H199*E199</f>
        <v>0</v>
      </c>
    </row>
    <row r="200" spans="1:10" ht="18" customHeight="1" x14ac:dyDescent="0.2">
      <c r="A200" s="109"/>
      <c r="B200" s="142"/>
      <c r="C200" s="134"/>
      <c r="D200" s="85"/>
      <c r="E200" s="119"/>
      <c r="F200" s="105"/>
      <c r="G200" s="111"/>
      <c r="H200" s="73"/>
      <c r="I200" s="73"/>
      <c r="J200" s="73"/>
    </row>
    <row r="201" spans="1:10" ht="14.45" customHeight="1" x14ac:dyDescent="0.2">
      <c r="A201" s="108">
        <v>99</v>
      </c>
      <c r="B201" s="141" t="s">
        <v>383</v>
      </c>
      <c r="C201" s="130" t="s">
        <v>622</v>
      </c>
      <c r="D201" s="84" t="s">
        <v>384</v>
      </c>
      <c r="E201" s="118">
        <v>1</v>
      </c>
      <c r="F201" s="104"/>
      <c r="G201" s="110"/>
      <c r="H201" s="72">
        <f t="shared" ref="H201" si="287">F201+F201*G201</f>
        <v>0</v>
      </c>
      <c r="I201" s="72">
        <f t="shared" ref="I201" si="288">E201*F201</f>
        <v>0</v>
      </c>
      <c r="J201" s="72">
        <f t="shared" ref="J201" si="289">H201*E201</f>
        <v>0</v>
      </c>
    </row>
    <row r="202" spans="1:10" ht="14.45" customHeight="1" x14ac:dyDescent="0.2">
      <c r="A202" s="109"/>
      <c r="B202" s="142"/>
      <c r="C202" s="131"/>
      <c r="D202" s="85"/>
      <c r="E202" s="119"/>
      <c r="F202" s="105"/>
      <c r="G202" s="111"/>
      <c r="H202" s="73"/>
      <c r="I202" s="73"/>
      <c r="J202" s="73"/>
    </row>
    <row r="203" spans="1:10" ht="12.75" customHeight="1" x14ac:dyDescent="0.2">
      <c r="A203" s="108">
        <v>100</v>
      </c>
      <c r="B203" s="141" t="s">
        <v>439</v>
      </c>
      <c r="C203" s="146" t="s">
        <v>628</v>
      </c>
      <c r="D203" s="84" t="s">
        <v>440</v>
      </c>
      <c r="E203" s="118">
        <v>1</v>
      </c>
      <c r="F203" s="104"/>
      <c r="G203" s="110"/>
      <c r="H203" s="72">
        <f t="shared" ref="H203" si="290">F203+F203*G203</f>
        <v>0</v>
      </c>
      <c r="I203" s="72">
        <f t="shared" ref="I203" si="291">E203*F203</f>
        <v>0</v>
      </c>
      <c r="J203" s="72">
        <f t="shared" ref="J203" si="292">H203*E203</f>
        <v>0</v>
      </c>
    </row>
    <row r="204" spans="1:10" ht="33" customHeight="1" x14ac:dyDescent="0.2">
      <c r="A204" s="109"/>
      <c r="B204" s="142"/>
      <c r="C204" s="145"/>
      <c r="D204" s="85"/>
      <c r="E204" s="119"/>
      <c r="F204" s="105"/>
      <c r="G204" s="111"/>
      <c r="H204" s="73"/>
      <c r="I204" s="73"/>
      <c r="J204" s="73"/>
    </row>
    <row r="205" spans="1:10" ht="12.95" customHeight="1" x14ac:dyDescent="0.2">
      <c r="A205" s="108">
        <v>101</v>
      </c>
      <c r="B205" s="141" t="s">
        <v>390</v>
      </c>
      <c r="C205" s="130" t="s">
        <v>629</v>
      </c>
      <c r="D205" s="84" t="s">
        <v>378</v>
      </c>
      <c r="E205" s="118">
        <v>1</v>
      </c>
      <c r="F205" s="104"/>
      <c r="G205" s="110"/>
      <c r="H205" s="72">
        <f t="shared" ref="H205" si="293">F205+F205*G205</f>
        <v>0</v>
      </c>
      <c r="I205" s="72">
        <f t="shared" ref="I205" si="294">E205*F205</f>
        <v>0</v>
      </c>
      <c r="J205" s="72">
        <f t="shared" ref="J205" si="295">H205*E205</f>
        <v>0</v>
      </c>
    </row>
    <row r="206" spans="1:10" ht="24" customHeight="1" x14ac:dyDescent="0.2">
      <c r="A206" s="109"/>
      <c r="B206" s="142"/>
      <c r="C206" s="131"/>
      <c r="D206" s="85"/>
      <c r="E206" s="119"/>
      <c r="F206" s="105"/>
      <c r="G206" s="111"/>
      <c r="H206" s="73"/>
      <c r="I206" s="73"/>
      <c r="J206" s="73"/>
    </row>
    <row r="207" spans="1:10" ht="12.95" customHeight="1" x14ac:dyDescent="0.2">
      <c r="A207" s="108">
        <v>102</v>
      </c>
      <c r="B207" s="141" t="s">
        <v>387</v>
      </c>
      <c r="C207" s="130" t="s">
        <v>630</v>
      </c>
      <c r="D207" s="84" t="s">
        <v>372</v>
      </c>
      <c r="E207" s="118">
        <v>1</v>
      </c>
      <c r="F207" s="104"/>
      <c r="G207" s="110"/>
      <c r="H207" s="72">
        <f t="shared" ref="H207" si="296">F207+F207*G207</f>
        <v>0</v>
      </c>
      <c r="I207" s="72">
        <f t="shared" ref="I207" si="297">E207*F207</f>
        <v>0</v>
      </c>
      <c r="J207" s="72">
        <f t="shared" ref="J207" si="298">H207*E207</f>
        <v>0</v>
      </c>
    </row>
    <row r="208" spans="1:10" ht="15.75" customHeight="1" x14ac:dyDescent="0.2">
      <c r="A208" s="109"/>
      <c r="B208" s="142"/>
      <c r="C208" s="134"/>
      <c r="D208" s="85"/>
      <c r="E208" s="119"/>
      <c r="F208" s="105"/>
      <c r="G208" s="111"/>
      <c r="H208" s="73"/>
      <c r="I208" s="73"/>
      <c r="J208" s="73"/>
    </row>
    <row r="209" spans="1:10" ht="12.95" customHeight="1" x14ac:dyDescent="0.2">
      <c r="A209" s="108">
        <v>103</v>
      </c>
      <c r="B209" s="141" t="s">
        <v>388</v>
      </c>
      <c r="C209" s="130" t="s">
        <v>631</v>
      </c>
      <c r="D209" s="84" t="s">
        <v>389</v>
      </c>
      <c r="E209" s="118">
        <v>1</v>
      </c>
      <c r="F209" s="104"/>
      <c r="G209" s="110"/>
      <c r="H209" s="72">
        <f t="shared" ref="H209" si="299">F209+F209*G209</f>
        <v>0</v>
      </c>
      <c r="I209" s="72">
        <f t="shared" ref="I209" si="300">E209*F209</f>
        <v>0</v>
      </c>
      <c r="J209" s="72">
        <f t="shared" ref="J209" si="301">H209*E209</f>
        <v>0</v>
      </c>
    </row>
    <row r="210" spans="1:10" ht="15.75" customHeight="1" x14ac:dyDescent="0.2">
      <c r="A210" s="109"/>
      <c r="B210" s="142"/>
      <c r="C210" s="131"/>
      <c r="D210" s="85"/>
      <c r="E210" s="119"/>
      <c r="F210" s="105"/>
      <c r="G210" s="111"/>
      <c r="H210" s="73"/>
      <c r="I210" s="73"/>
      <c r="J210" s="73"/>
    </row>
    <row r="211" spans="1:10" ht="12.95" customHeight="1" x14ac:dyDescent="0.2">
      <c r="A211" s="108">
        <v>104</v>
      </c>
      <c r="B211" s="141" t="s">
        <v>385</v>
      </c>
      <c r="C211" s="130" t="s">
        <v>632</v>
      </c>
      <c r="D211" s="84" t="s">
        <v>386</v>
      </c>
      <c r="E211" s="118">
        <v>1</v>
      </c>
      <c r="F211" s="104"/>
      <c r="G211" s="110"/>
      <c r="H211" s="72">
        <f t="shared" ref="H211" si="302">F211+F211*G211</f>
        <v>0</v>
      </c>
      <c r="I211" s="72">
        <f t="shared" ref="I211" si="303">E211*F211</f>
        <v>0</v>
      </c>
      <c r="J211" s="72">
        <f t="shared" ref="J211" si="304">H211*E211</f>
        <v>0</v>
      </c>
    </row>
    <row r="212" spans="1:10" ht="34.9" customHeight="1" x14ac:dyDescent="0.2">
      <c r="A212" s="109"/>
      <c r="B212" s="142"/>
      <c r="C212" s="131"/>
      <c r="D212" s="85"/>
      <c r="E212" s="119"/>
      <c r="F212" s="105"/>
      <c r="G212" s="111"/>
      <c r="H212" s="73"/>
      <c r="I212" s="73"/>
      <c r="J212" s="73"/>
    </row>
    <row r="213" spans="1:10" ht="12.95" customHeight="1" x14ac:dyDescent="0.2">
      <c r="A213" s="108">
        <v>105</v>
      </c>
      <c r="B213" s="141" t="s">
        <v>535</v>
      </c>
      <c r="C213" s="130" t="s">
        <v>633</v>
      </c>
      <c r="D213" s="84" t="s">
        <v>392</v>
      </c>
      <c r="E213" s="118">
        <v>1</v>
      </c>
      <c r="F213" s="104"/>
      <c r="G213" s="110"/>
      <c r="H213" s="72">
        <f t="shared" ref="H213" si="305">F213+F213*G213</f>
        <v>0</v>
      </c>
      <c r="I213" s="72">
        <f t="shared" ref="I213" si="306">E213*F213</f>
        <v>0</v>
      </c>
      <c r="J213" s="72">
        <f t="shared" ref="J213" si="307">H213*E213</f>
        <v>0</v>
      </c>
    </row>
    <row r="214" spans="1:10" ht="12.75" customHeight="1" x14ac:dyDescent="0.2">
      <c r="A214" s="109"/>
      <c r="B214" s="142"/>
      <c r="C214" s="131"/>
      <c r="D214" s="85"/>
      <c r="E214" s="119"/>
      <c r="F214" s="105"/>
      <c r="G214" s="111"/>
      <c r="H214" s="73"/>
      <c r="I214" s="73"/>
      <c r="J214" s="73"/>
    </row>
    <row r="215" spans="1:10" ht="12.95" customHeight="1" x14ac:dyDescent="0.2">
      <c r="A215" s="108">
        <v>106</v>
      </c>
      <c r="B215" s="141" t="s">
        <v>391</v>
      </c>
      <c r="C215" s="130" t="s">
        <v>634</v>
      </c>
      <c r="D215" s="84" t="s">
        <v>381</v>
      </c>
      <c r="E215" s="118">
        <v>1</v>
      </c>
      <c r="F215" s="104"/>
      <c r="G215" s="110"/>
      <c r="H215" s="72">
        <f t="shared" ref="H215" si="308">F215+F215*G215</f>
        <v>0</v>
      </c>
      <c r="I215" s="72">
        <f t="shared" ref="I215" si="309">E215*F215</f>
        <v>0</v>
      </c>
      <c r="J215" s="72">
        <f t="shared" ref="J215" si="310">H215*E215</f>
        <v>0</v>
      </c>
    </row>
    <row r="216" spans="1:10" ht="48" customHeight="1" x14ac:dyDescent="0.2">
      <c r="A216" s="109"/>
      <c r="B216" s="142"/>
      <c r="C216" s="131"/>
      <c r="D216" s="85"/>
      <c r="E216" s="119"/>
      <c r="F216" s="105"/>
      <c r="G216" s="111"/>
      <c r="H216" s="73"/>
      <c r="I216" s="73"/>
      <c r="J216" s="73"/>
    </row>
    <row r="217" spans="1:10" ht="12.95" customHeight="1" x14ac:dyDescent="0.2">
      <c r="A217" s="108">
        <v>107</v>
      </c>
      <c r="B217" s="141" t="s">
        <v>441</v>
      </c>
      <c r="C217" s="130" t="s">
        <v>635</v>
      </c>
      <c r="D217" s="84" t="s">
        <v>372</v>
      </c>
      <c r="E217" s="118">
        <v>1</v>
      </c>
      <c r="F217" s="104"/>
      <c r="G217" s="110"/>
      <c r="H217" s="72">
        <f t="shared" ref="H217" si="311">F217+F217*G217</f>
        <v>0</v>
      </c>
      <c r="I217" s="72">
        <f t="shared" ref="I217" si="312">E217*F217</f>
        <v>0</v>
      </c>
      <c r="J217" s="72">
        <f t="shared" ref="J217" si="313">H217*E217</f>
        <v>0</v>
      </c>
    </row>
    <row r="218" spans="1:10" ht="30" customHeight="1" x14ac:dyDescent="0.2">
      <c r="A218" s="109"/>
      <c r="B218" s="142"/>
      <c r="C218" s="131"/>
      <c r="D218" s="85"/>
      <c r="E218" s="119"/>
      <c r="F218" s="105"/>
      <c r="G218" s="111"/>
      <c r="H218" s="73"/>
      <c r="I218" s="73"/>
      <c r="J218" s="73"/>
    </row>
    <row r="219" spans="1:10" ht="12.95" customHeight="1" x14ac:dyDescent="0.2">
      <c r="A219" s="23">
        <v>108</v>
      </c>
      <c r="B219" s="141" t="s">
        <v>442</v>
      </c>
      <c r="C219" s="130" t="s">
        <v>636</v>
      </c>
      <c r="D219" s="84" t="s">
        <v>443</v>
      </c>
      <c r="E219" s="118">
        <v>1</v>
      </c>
      <c r="F219" s="104"/>
      <c r="G219" s="110"/>
      <c r="H219" s="72">
        <f t="shared" ref="H219" si="314">F219+F219*G219</f>
        <v>0</v>
      </c>
      <c r="I219" s="72">
        <f t="shared" ref="I219" si="315">E219*F219</f>
        <v>0</v>
      </c>
      <c r="J219" s="72">
        <f t="shared" ref="J219" si="316">H219*E219</f>
        <v>0</v>
      </c>
    </row>
    <row r="220" spans="1:10" ht="45.75" customHeight="1" x14ac:dyDescent="0.2">
      <c r="A220" s="24"/>
      <c r="B220" s="142"/>
      <c r="C220" s="131"/>
      <c r="D220" s="85"/>
      <c r="E220" s="119"/>
      <c r="F220" s="105"/>
      <c r="G220" s="111"/>
      <c r="H220" s="73"/>
      <c r="I220" s="73"/>
      <c r="J220" s="73"/>
    </row>
    <row r="221" spans="1:10" ht="12.95" customHeight="1" x14ac:dyDescent="0.2">
      <c r="A221" s="108">
        <v>109</v>
      </c>
      <c r="B221" s="141" t="s">
        <v>995</v>
      </c>
      <c r="C221" s="130" t="s">
        <v>996</v>
      </c>
      <c r="D221" s="84" t="s">
        <v>45</v>
      </c>
      <c r="E221" s="118">
        <v>1</v>
      </c>
      <c r="F221" s="104"/>
      <c r="G221" s="110"/>
      <c r="H221" s="72">
        <f t="shared" ref="H221" si="317">F221+F221*G221</f>
        <v>0</v>
      </c>
      <c r="I221" s="72">
        <f t="shared" ref="I221" si="318">E221*F221</f>
        <v>0</v>
      </c>
      <c r="J221" s="72">
        <f t="shared" ref="J221" si="319">H221*E221</f>
        <v>0</v>
      </c>
    </row>
    <row r="222" spans="1:10" ht="31.15" customHeight="1" x14ac:dyDescent="0.2">
      <c r="A222" s="109"/>
      <c r="B222" s="142"/>
      <c r="C222" s="131"/>
      <c r="D222" s="85"/>
      <c r="E222" s="119"/>
      <c r="F222" s="105"/>
      <c r="G222" s="111"/>
      <c r="H222" s="73"/>
      <c r="I222" s="73"/>
      <c r="J222" s="73"/>
    </row>
    <row r="223" spans="1:10" ht="12.95" customHeight="1" x14ac:dyDescent="0.2">
      <c r="A223" s="108">
        <v>110</v>
      </c>
      <c r="B223" s="141" t="s">
        <v>637</v>
      </c>
      <c r="C223" s="130" t="s">
        <v>639</v>
      </c>
      <c r="D223" s="84" t="s">
        <v>366</v>
      </c>
      <c r="E223" s="118">
        <v>1</v>
      </c>
      <c r="F223" s="104"/>
      <c r="G223" s="110"/>
      <c r="H223" s="72">
        <f t="shared" ref="H223" si="320">F223+F223*G223</f>
        <v>0</v>
      </c>
      <c r="I223" s="72">
        <f t="shared" ref="I223" si="321">E223*F223</f>
        <v>0</v>
      </c>
      <c r="J223" s="72">
        <f t="shared" ref="J223" si="322">H223*E223</f>
        <v>0</v>
      </c>
    </row>
    <row r="224" spans="1:10" ht="16.5" customHeight="1" x14ac:dyDescent="0.2">
      <c r="A224" s="109"/>
      <c r="B224" s="142"/>
      <c r="C224" s="134"/>
      <c r="D224" s="85"/>
      <c r="E224" s="119"/>
      <c r="F224" s="105"/>
      <c r="G224" s="111"/>
      <c r="H224" s="73"/>
      <c r="I224" s="73"/>
      <c r="J224" s="73"/>
    </row>
    <row r="225" spans="1:10" ht="12.95" customHeight="1" x14ac:dyDescent="0.2">
      <c r="A225" s="108">
        <v>111</v>
      </c>
      <c r="B225" s="141" t="s">
        <v>638</v>
      </c>
      <c r="C225" s="130" t="s">
        <v>640</v>
      </c>
      <c r="D225" s="84" t="s">
        <v>406</v>
      </c>
      <c r="E225" s="118">
        <v>1</v>
      </c>
      <c r="F225" s="104"/>
      <c r="G225" s="110"/>
      <c r="H225" s="72">
        <f t="shared" ref="H225" si="323">F225+F225*G225</f>
        <v>0</v>
      </c>
      <c r="I225" s="72">
        <f t="shared" ref="I225" si="324">E225*F225</f>
        <v>0</v>
      </c>
      <c r="J225" s="72">
        <f t="shared" ref="J225" si="325">H225*E225</f>
        <v>0</v>
      </c>
    </row>
    <row r="226" spans="1:10" ht="17.25" customHeight="1" x14ac:dyDescent="0.2">
      <c r="A226" s="109"/>
      <c r="B226" s="142"/>
      <c r="C226" s="131"/>
      <c r="D226" s="85"/>
      <c r="E226" s="119"/>
      <c r="F226" s="105"/>
      <c r="G226" s="111"/>
      <c r="H226" s="73"/>
      <c r="I226" s="73"/>
      <c r="J226" s="73"/>
    </row>
    <row r="227" spans="1:10" ht="12.95" customHeight="1" x14ac:dyDescent="0.2">
      <c r="A227" s="108">
        <v>112</v>
      </c>
      <c r="B227" s="141" t="s">
        <v>444</v>
      </c>
      <c r="C227" s="143" t="s">
        <v>642</v>
      </c>
      <c r="D227" s="84" t="s">
        <v>445</v>
      </c>
      <c r="E227" s="118">
        <v>1</v>
      </c>
      <c r="F227" s="104"/>
      <c r="G227" s="110"/>
      <c r="H227" s="72">
        <f t="shared" ref="H227" si="326">F227+F227*G227</f>
        <v>0</v>
      </c>
      <c r="I227" s="72">
        <f t="shared" ref="I227" si="327">E227*F227</f>
        <v>0</v>
      </c>
      <c r="J227" s="72">
        <f t="shared" ref="J227" si="328">H227*E227</f>
        <v>0</v>
      </c>
    </row>
    <row r="228" spans="1:10" ht="12.75" customHeight="1" x14ac:dyDescent="0.2">
      <c r="A228" s="109"/>
      <c r="B228" s="142"/>
      <c r="C228" s="134"/>
      <c r="D228" s="85"/>
      <c r="E228" s="119"/>
      <c r="F228" s="105"/>
      <c r="G228" s="111"/>
      <c r="H228" s="73"/>
      <c r="I228" s="73"/>
      <c r="J228" s="73"/>
    </row>
    <row r="229" spans="1:10" ht="12.95" customHeight="1" x14ac:dyDescent="0.2">
      <c r="A229" s="108">
        <v>113</v>
      </c>
      <c r="B229" s="141" t="s">
        <v>446</v>
      </c>
      <c r="C229" s="130" t="s">
        <v>643</v>
      </c>
      <c r="D229" s="84" t="s">
        <v>447</v>
      </c>
      <c r="E229" s="118">
        <v>1</v>
      </c>
      <c r="F229" s="104"/>
      <c r="G229" s="110"/>
      <c r="H229" s="72">
        <f t="shared" ref="H229" si="329">F229+F229*G229</f>
        <v>0</v>
      </c>
      <c r="I229" s="72">
        <f t="shared" ref="I229" si="330">E229*F229</f>
        <v>0</v>
      </c>
      <c r="J229" s="72">
        <f t="shared" ref="J229" si="331">H229*E229</f>
        <v>0</v>
      </c>
    </row>
    <row r="230" spans="1:10" ht="39" customHeight="1" x14ac:dyDescent="0.2">
      <c r="A230" s="109"/>
      <c r="B230" s="142"/>
      <c r="C230" s="131"/>
      <c r="D230" s="85"/>
      <c r="E230" s="119"/>
      <c r="F230" s="105"/>
      <c r="G230" s="111"/>
      <c r="H230" s="73"/>
      <c r="I230" s="73"/>
      <c r="J230" s="73"/>
    </row>
    <row r="231" spans="1:10" ht="12.95" customHeight="1" x14ac:dyDescent="0.2">
      <c r="A231" s="108">
        <v>114</v>
      </c>
      <c r="B231" s="141" t="s">
        <v>644</v>
      </c>
      <c r="C231" s="130" t="s">
        <v>645</v>
      </c>
      <c r="D231" s="84" t="s">
        <v>372</v>
      </c>
      <c r="E231" s="118">
        <v>1</v>
      </c>
      <c r="F231" s="104"/>
      <c r="G231" s="110"/>
      <c r="H231" s="72">
        <f t="shared" ref="H231" si="332">F231+F231*G231</f>
        <v>0</v>
      </c>
      <c r="I231" s="72">
        <f t="shared" ref="I231" si="333">E231*F231</f>
        <v>0</v>
      </c>
      <c r="J231" s="72">
        <f t="shared" ref="J231" si="334">H231*E231</f>
        <v>0</v>
      </c>
    </row>
    <row r="232" spans="1:10" ht="28.9" customHeight="1" x14ac:dyDescent="0.2">
      <c r="A232" s="109"/>
      <c r="B232" s="142"/>
      <c r="C232" s="131"/>
      <c r="D232" s="85"/>
      <c r="E232" s="119"/>
      <c r="F232" s="105"/>
      <c r="G232" s="111"/>
      <c r="H232" s="73"/>
      <c r="I232" s="73"/>
      <c r="J232" s="73"/>
    </row>
    <row r="233" spans="1:10" ht="12.95" customHeight="1" x14ac:dyDescent="0.2">
      <c r="A233" s="108">
        <v>115</v>
      </c>
      <c r="B233" s="141" t="s">
        <v>646</v>
      </c>
      <c r="C233" s="130" t="s">
        <v>647</v>
      </c>
      <c r="D233" s="84" t="s">
        <v>45</v>
      </c>
      <c r="E233" s="118">
        <v>1</v>
      </c>
      <c r="F233" s="104"/>
      <c r="G233" s="110"/>
      <c r="H233" s="72">
        <f t="shared" ref="H233" si="335">F233+F233*G233</f>
        <v>0</v>
      </c>
      <c r="I233" s="72">
        <f t="shared" ref="I233" si="336">E233*F233</f>
        <v>0</v>
      </c>
      <c r="J233" s="72">
        <f t="shared" ref="J233" si="337">H233*E233</f>
        <v>0</v>
      </c>
    </row>
    <row r="234" spans="1:10" ht="43.5" customHeight="1" x14ac:dyDescent="0.2">
      <c r="A234" s="109"/>
      <c r="B234" s="142"/>
      <c r="C234" s="131"/>
      <c r="D234" s="85"/>
      <c r="E234" s="119"/>
      <c r="F234" s="105"/>
      <c r="G234" s="111"/>
      <c r="H234" s="73"/>
      <c r="I234" s="73"/>
      <c r="J234" s="73"/>
    </row>
    <row r="235" spans="1:10" ht="12.95" customHeight="1" x14ac:dyDescent="0.2">
      <c r="A235" s="108">
        <v>116</v>
      </c>
      <c r="B235" s="141" t="s">
        <v>448</v>
      </c>
      <c r="C235" s="130" t="s">
        <v>648</v>
      </c>
      <c r="D235" s="84" t="s">
        <v>449</v>
      </c>
      <c r="E235" s="118">
        <v>1</v>
      </c>
      <c r="F235" s="104"/>
      <c r="G235" s="110"/>
      <c r="H235" s="72">
        <f t="shared" ref="H235" si="338">F235+F235*G235</f>
        <v>0</v>
      </c>
      <c r="I235" s="72">
        <f t="shared" ref="I235" si="339">E235*F235</f>
        <v>0</v>
      </c>
      <c r="J235" s="72">
        <f t="shared" ref="J235" si="340">H235*E235</f>
        <v>0</v>
      </c>
    </row>
    <row r="236" spans="1:10" ht="39" customHeight="1" x14ac:dyDescent="0.2">
      <c r="A236" s="109"/>
      <c r="B236" s="142"/>
      <c r="C236" s="131"/>
      <c r="D236" s="85"/>
      <c r="E236" s="119"/>
      <c r="F236" s="105"/>
      <c r="G236" s="111"/>
      <c r="H236" s="73"/>
      <c r="I236" s="73"/>
      <c r="J236" s="73"/>
    </row>
    <row r="237" spans="1:10" ht="12.95" customHeight="1" x14ac:dyDescent="0.2">
      <c r="A237" s="108">
        <v>117</v>
      </c>
      <c r="B237" s="141" t="s">
        <v>599</v>
      </c>
      <c r="C237" s="130" t="s">
        <v>600</v>
      </c>
      <c r="D237" s="84" t="s">
        <v>386</v>
      </c>
      <c r="E237" s="118">
        <v>1</v>
      </c>
      <c r="F237" s="104"/>
      <c r="G237" s="110"/>
      <c r="H237" s="72">
        <f t="shared" ref="H237" si="341">F237+F237*G237</f>
        <v>0</v>
      </c>
      <c r="I237" s="72">
        <f t="shared" ref="I237" si="342">E237*F237</f>
        <v>0</v>
      </c>
      <c r="J237" s="72">
        <f t="shared" ref="J237" si="343">H237*E237</f>
        <v>0</v>
      </c>
    </row>
    <row r="238" spans="1:10" ht="12.75" customHeight="1" x14ac:dyDescent="0.2">
      <c r="A238" s="109"/>
      <c r="B238" s="142"/>
      <c r="C238" s="131"/>
      <c r="D238" s="85"/>
      <c r="E238" s="119"/>
      <c r="F238" s="105"/>
      <c r="G238" s="111"/>
      <c r="H238" s="73"/>
      <c r="I238" s="73"/>
      <c r="J238" s="73"/>
    </row>
    <row r="239" spans="1:10" ht="12.95" customHeight="1" x14ac:dyDescent="0.2">
      <c r="A239" s="108">
        <v>118</v>
      </c>
      <c r="B239" s="141" t="s">
        <v>444</v>
      </c>
      <c r="C239" s="143" t="s">
        <v>642</v>
      </c>
      <c r="D239" s="84" t="s">
        <v>445</v>
      </c>
      <c r="E239" s="118">
        <v>1</v>
      </c>
      <c r="F239" s="104"/>
      <c r="G239" s="110"/>
      <c r="H239" s="72">
        <f t="shared" ref="H239" si="344">F239+F239*G239</f>
        <v>0</v>
      </c>
      <c r="I239" s="72">
        <f t="shared" ref="I239" si="345">E239*F239</f>
        <v>0</v>
      </c>
      <c r="J239" s="72">
        <f t="shared" ref="J239" si="346">H239*E239</f>
        <v>0</v>
      </c>
    </row>
    <row r="240" spans="1:10" ht="12.75" customHeight="1" x14ac:dyDescent="0.2">
      <c r="A240" s="109"/>
      <c r="B240" s="142"/>
      <c r="C240" s="134"/>
      <c r="D240" s="85"/>
      <c r="E240" s="119"/>
      <c r="F240" s="105"/>
      <c r="G240" s="111"/>
      <c r="H240" s="73"/>
      <c r="I240" s="73"/>
      <c r="J240" s="73"/>
    </row>
    <row r="241" spans="1:10" ht="12.95" customHeight="1" x14ac:dyDescent="0.2">
      <c r="A241" s="108">
        <v>119</v>
      </c>
      <c r="B241" s="141" t="s">
        <v>649</v>
      </c>
      <c r="C241" s="130" t="s">
        <v>650</v>
      </c>
      <c r="D241" s="84" t="s">
        <v>378</v>
      </c>
      <c r="E241" s="118">
        <v>1</v>
      </c>
      <c r="F241" s="104"/>
      <c r="G241" s="110"/>
      <c r="H241" s="72">
        <f t="shared" ref="H241" si="347">F241+F241*G241</f>
        <v>0</v>
      </c>
      <c r="I241" s="72">
        <f t="shared" ref="I241" si="348">E241*F241</f>
        <v>0</v>
      </c>
      <c r="J241" s="72">
        <f t="shared" ref="J241" si="349">H241*E241</f>
        <v>0</v>
      </c>
    </row>
    <row r="242" spans="1:10" ht="35.450000000000003" customHeight="1" x14ac:dyDescent="0.2">
      <c r="A242" s="109"/>
      <c r="B242" s="142"/>
      <c r="C242" s="131"/>
      <c r="D242" s="85"/>
      <c r="E242" s="119"/>
      <c r="F242" s="105"/>
      <c r="G242" s="111"/>
      <c r="H242" s="73"/>
      <c r="I242" s="73"/>
      <c r="J242" s="73"/>
    </row>
    <row r="243" spans="1:10" ht="12.95" customHeight="1" x14ac:dyDescent="0.2">
      <c r="A243" s="108">
        <v>120</v>
      </c>
      <c r="B243" s="141" t="s">
        <v>450</v>
      </c>
      <c r="C243" s="130" t="s">
        <v>651</v>
      </c>
      <c r="D243" s="84" t="s">
        <v>44</v>
      </c>
      <c r="E243" s="118">
        <v>1</v>
      </c>
      <c r="F243" s="104"/>
      <c r="G243" s="110"/>
      <c r="H243" s="72">
        <f t="shared" ref="H243" si="350">F243+F243*G243</f>
        <v>0</v>
      </c>
      <c r="I243" s="72">
        <f t="shared" ref="I243" si="351">E243*F243</f>
        <v>0</v>
      </c>
      <c r="J243" s="72">
        <f t="shared" ref="J243" si="352">H243*E243</f>
        <v>0</v>
      </c>
    </row>
    <row r="244" spans="1:10" ht="30.6" customHeight="1" x14ac:dyDescent="0.2">
      <c r="A244" s="109"/>
      <c r="B244" s="142"/>
      <c r="C244" s="131"/>
      <c r="D244" s="85"/>
      <c r="E244" s="119"/>
      <c r="F244" s="105"/>
      <c r="G244" s="111"/>
      <c r="H244" s="73"/>
      <c r="I244" s="73"/>
      <c r="J244" s="73"/>
    </row>
    <row r="245" spans="1:10" ht="12.95" customHeight="1" x14ac:dyDescent="0.2">
      <c r="A245" s="108">
        <v>121</v>
      </c>
      <c r="B245" s="141" t="s">
        <v>653</v>
      </c>
      <c r="C245" s="130" t="s">
        <v>652</v>
      </c>
      <c r="D245" s="84" t="s">
        <v>372</v>
      </c>
      <c r="E245" s="118">
        <v>1</v>
      </c>
      <c r="F245" s="104"/>
      <c r="G245" s="110"/>
      <c r="H245" s="72">
        <f t="shared" ref="H245" si="353">F245+F245*G245</f>
        <v>0</v>
      </c>
      <c r="I245" s="72">
        <f t="shared" ref="I245" si="354">E245*F245</f>
        <v>0</v>
      </c>
      <c r="J245" s="72">
        <f t="shared" ref="J245" si="355">H245*E245</f>
        <v>0</v>
      </c>
    </row>
    <row r="246" spans="1:10" ht="31.15" customHeight="1" x14ac:dyDescent="0.2">
      <c r="A246" s="109"/>
      <c r="B246" s="142"/>
      <c r="C246" s="131"/>
      <c r="D246" s="85"/>
      <c r="E246" s="119"/>
      <c r="F246" s="105"/>
      <c r="G246" s="111"/>
      <c r="H246" s="73"/>
      <c r="I246" s="73"/>
      <c r="J246" s="73"/>
    </row>
    <row r="247" spans="1:10" ht="12.95" customHeight="1" x14ac:dyDescent="0.2">
      <c r="A247" s="108">
        <v>122</v>
      </c>
      <c r="B247" s="141" t="s">
        <v>451</v>
      </c>
      <c r="C247" s="130" t="s">
        <v>654</v>
      </c>
      <c r="D247" s="84" t="s">
        <v>372</v>
      </c>
      <c r="E247" s="118">
        <v>1</v>
      </c>
      <c r="F247" s="104"/>
      <c r="G247" s="110"/>
      <c r="H247" s="72">
        <f t="shared" ref="H247" si="356">F247+F247*G247</f>
        <v>0</v>
      </c>
      <c r="I247" s="72">
        <f t="shared" ref="I247" si="357">E247*F247</f>
        <v>0</v>
      </c>
      <c r="J247" s="72">
        <f t="shared" ref="J247" si="358">H247*E247</f>
        <v>0</v>
      </c>
    </row>
    <row r="248" spans="1:10" ht="34.15" customHeight="1" x14ac:dyDescent="0.2">
      <c r="A248" s="109"/>
      <c r="B248" s="142"/>
      <c r="C248" s="131"/>
      <c r="D248" s="85"/>
      <c r="E248" s="119"/>
      <c r="F248" s="105"/>
      <c r="G248" s="111"/>
      <c r="H248" s="73"/>
      <c r="I248" s="73"/>
      <c r="J248" s="73"/>
    </row>
    <row r="249" spans="1:10" ht="12.95" customHeight="1" x14ac:dyDescent="0.2">
      <c r="A249" s="108">
        <v>123</v>
      </c>
      <c r="B249" s="141" t="s">
        <v>655</v>
      </c>
      <c r="C249" s="143" t="s">
        <v>619</v>
      </c>
      <c r="D249" s="84" t="s">
        <v>54</v>
      </c>
      <c r="E249" s="118">
        <v>1</v>
      </c>
      <c r="F249" s="104"/>
      <c r="G249" s="110"/>
      <c r="H249" s="72">
        <f t="shared" ref="H249" si="359">F249+F249*G249</f>
        <v>0</v>
      </c>
      <c r="I249" s="72">
        <f t="shared" ref="I249" si="360">E249*F249</f>
        <v>0</v>
      </c>
      <c r="J249" s="72">
        <f t="shared" ref="J249" si="361">H249*E249</f>
        <v>0</v>
      </c>
    </row>
    <row r="250" spans="1:10" ht="13.9" customHeight="1" x14ac:dyDescent="0.2">
      <c r="A250" s="109"/>
      <c r="B250" s="142"/>
      <c r="C250" s="134"/>
      <c r="D250" s="85"/>
      <c r="E250" s="119"/>
      <c r="F250" s="105"/>
      <c r="G250" s="111"/>
      <c r="H250" s="73"/>
      <c r="I250" s="73"/>
      <c r="J250" s="73"/>
    </row>
    <row r="251" spans="1:10" ht="12.95" customHeight="1" x14ac:dyDescent="0.2">
      <c r="A251" s="108">
        <v>124</v>
      </c>
      <c r="B251" s="141" t="s">
        <v>370</v>
      </c>
      <c r="C251" s="144" t="s">
        <v>992</v>
      </c>
      <c r="D251" s="84" t="s">
        <v>452</v>
      </c>
      <c r="E251" s="118">
        <v>1</v>
      </c>
      <c r="F251" s="104"/>
      <c r="G251" s="110"/>
      <c r="H251" s="72">
        <f t="shared" ref="H251" si="362">F251+F251*G251</f>
        <v>0</v>
      </c>
      <c r="I251" s="72">
        <f t="shared" ref="I251" si="363">E251*F251</f>
        <v>0</v>
      </c>
      <c r="J251" s="72">
        <f t="shared" ref="J251" si="364">H251*E251</f>
        <v>0</v>
      </c>
    </row>
    <row r="252" spans="1:10" ht="22.5" customHeight="1" x14ac:dyDescent="0.2">
      <c r="A252" s="109"/>
      <c r="B252" s="142"/>
      <c r="C252" s="145"/>
      <c r="D252" s="85"/>
      <c r="E252" s="119"/>
      <c r="F252" s="105"/>
      <c r="G252" s="111"/>
      <c r="H252" s="73"/>
      <c r="I252" s="73"/>
      <c r="J252" s="73"/>
    </row>
    <row r="253" spans="1:10" ht="12.95" customHeight="1" x14ac:dyDescent="0.2">
      <c r="A253" s="108">
        <v>125</v>
      </c>
      <c r="B253" s="141" t="s">
        <v>656</v>
      </c>
      <c r="C253" s="130" t="s">
        <v>657</v>
      </c>
      <c r="D253" s="84" t="s">
        <v>453</v>
      </c>
      <c r="E253" s="118">
        <v>1</v>
      </c>
      <c r="F253" s="104"/>
      <c r="G253" s="110"/>
      <c r="H253" s="72">
        <f t="shared" ref="H253" si="365">F253+F253*G253</f>
        <v>0</v>
      </c>
      <c r="I253" s="72">
        <f t="shared" ref="I253" si="366">E253*F253</f>
        <v>0</v>
      </c>
      <c r="J253" s="72">
        <f t="shared" ref="J253" si="367">H253*E253</f>
        <v>0</v>
      </c>
    </row>
    <row r="254" spans="1:10" ht="29.45" customHeight="1" x14ac:dyDescent="0.2">
      <c r="A254" s="109"/>
      <c r="B254" s="142"/>
      <c r="C254" s="131"/>
      <c r="D254" s="85"/>
      <c r="E254" s="119"/>
      <c r="F254" s="105"/>
      <c r="G254" s="111"/>
      <c r="H254" s="73"/>
      <c r="I254" s="73"/>
      <c r="J254" s="73"/>
    </row>
    <row r="255" spans="1:10" ht="12.95" customHeight="1" x14ac:dyDescent="0.2">
      <c r="A255" s="108">
        <v>126</v>
      </c>
      <c r="B255" s="141" t="s">
        <v>454</v>
      </c>
      <c r="C255" s="130" t="s">
        <v>993</v>
      </c>
      <c r="D255" s="84" t="s">
        <v>994</v>
      </c>
      <c r="E255" s="118">
        <v>1</v>
      </c>
      <c r="F255" s="104"/>
      <c r="G255" s="110"/>
      <c r="H255" s="72">
        <f t="shared" ref="H255" si="368">F255+F255*G255</f>
        <v>0</v>
      </c>
      <c r="I255" s="72">
        <f t="shared" ref="I255" si="369">E255*F255</f>
        <v>0</v>
      </c>
      <c r="J255" s="72">
        <f t="shared" ref="J255" si="370">H255*E255</f>
        <v>0</v>
      </c>
    </row>
    <row r="256" spans="1:10" ht="55.9" customHeight="1" x14ac:dyDescent="0.2">
      <c r="A256" s="109"/>
      <c r="B256" s="142"/>
      <c r="C256" s="131"/>
      <c r="D256" s="85"/>
      <c r="E256" s="119"/>
      <c r="F256" s="105"/>
      <c r="G256" s="111"/>
      <c r="H256" s="73"/>
      <c r="I256" s="73"/>
      <c r="J256" s="73"/>
    </row>
    <row r="257" spans="1:10" ht="12.95" customHeight="1" x14ac:dyDescent="0.2">
      <c r="A257" s="108">
        <v>127</v>
      </c>
      <c r="B257" s="141" t="s">
        <v>455</v>
      </c>
      <c r="C257" s="130" t="s">
        <v>658</v>
      </c>
      <c r="D257" s="84" t="s">
        <v>369</v>
      </c>
      <c r="E257" s="118">
        <v>1</v>
      </c>
      <c r="F257" s="104"/>
      <c r="G257" s="110"/>
      <c r="H257" s="72">
        <f t="shared" ref="H257" si="371">F257+F257*G257</f>
        <v>0</v>
      </c>
      <c r="I257" s="72">
        <f t="shared" ref="I257" si="372">E257*F257</f>
        <v>0</v>
      </c>
      <c r="J257" s="72">
        <f t="shared" ref="J257" si="373">H257*E257</f>
        <v>0</v>
      </c>
    </row>
    <row r="258" spans="1:10" ht="33.6" customHeight="1" x14ac:dyDescent="0.2">
      <c r="A258" s="109"/>
      <c r="B258" s="142"/>
      <c r="C258" s="131"/>
      <c r="D258" s="85"/>
      <c r="E258" s="119"/>
      <c r="F258" s="105"/>
      <c r="G258" s="111"/>
      <c r="H258" s="73"/>
      <c r="I258" s="73"/>
      <c r="J258" s="73"/>
    </row>
    <row r="259" spans="1:10" ht="12.95" customHeight="1" x14ac:dyDescent="0.2">
      <c r="A259" s="108">
        <v>128</v>
      </c>
      <c r="B259" s="141" t="s">
        <v>456</v>
      </c>
      <c r="C259" s="130" t="s">
        <v>659</v>
      </c>
      <c r="D259" s="84" t="s">
        <v>457</v>
      </c>
      <c r="E259" s="118">
        <v>1</v>
      </c>
      <c r="F259" s="104"/>
      <c r="G259" s="110"/>
      <c r="H259" s="72">
        <f t="shared" ref="H259" si="374">F259+F259*G259</f>
        <v>0</v>
      </c>
      <c r="I259" s="72">
        <f t="shared" ref="I259" si="375">E259*F259</f>
        <v>0</v>
      </c>
      <c r="J259" s="72">
        <f t="shared" ref="J259" si="376">H259*E259</f>
        <v>0</v>
      </c>
    </row>
    <row r="260" spans="1:10" ht="16.5" customHeight="1" x14ac:dyDescent="0.2">
      <c r="A260" s="109"/>
      <c r="B260" s="142"/>
      <c r="C260" s="131"/>
      <c r="D260" s="85"/>
      <c r="E260" s="119"/>
      <c r="F260" s="105"/>
      <c r="G260" s="111"/>
      <c r="H260" s="73"/>
      <c r="I260" s="73"/>
      <c r="J260" s="73"/>
    </row>
    <row r="261" spans="1:10" ht="12.95" customHeight="1" x14ac:dyDescent="0.2">
      <c r="A261" s="108">
        <v>129</v>
      </c>
      <c r="B261" s="141" t="s">
        <v>390</v>
      </c>
      <c r="C261" s="130" t="s">
        <v>660</v>
      </c>
      <c r="D261" s="84" t="s">
        <v>397</v>
      </c>
      <c r="E261" s="118">
        <v>1</v>
      </c>
      <c r="F261" s="104"/>
      <c r="G261" s="110"/>
      <c r="H261" s="72">
        <f t="shared" ref="H261" si="377">F261+F261*G261</f>
        <v>0</v>
      </c>
      <c r="I261" s="72">
        <f t="shared" ref="I261" si="378">E261*F261</f>
        <v>0</v>
      </c>
      <c r="J261" s="72">
        <f t="shared" ref="J261" si="379">H261*E261</f>
        <v>0</v>
      </c>
    </row>
    <row r="262" spans="1:10" ht="12.95" customHeight="1" x14ac:dyDescent="0.2">
      <c r="A262" s="148"/>
      <c r="B262" s="167"/>
      <c r="C262" s="151"/>
      <c r="D262" s="181"/>
      <c r="E262" s="149"/>
      <c r="F262" s="137"/>
      <c r="G262" s="138"/>
      <c r="H262" s="147"/>
      <c r="I262" s="147"/>
      <c r="J262" s="147"/>
    </row>
    <row r="263" spans="1:10" ht="12.75" customHeight="1" x14ac:dyDescent="0.2">
      <c r="A263" s="109"/>
      <c r="B263" s="167"/>
      <c r="C263" s="131"/>
      <c r="D263" s="85"/>
      <c r="E263" s="119"/>
      <c r="F263" s="105"/>
      <c r="G263" s="111"/>
      <c r="H263" s="73"/>
      <c r="I263" s="73"/>
      <c r="J263" s="73"/>
    </row>
    <row r="264" spans="1:10" ht="75" x14ac:dyDescent="0.25">
      <c r="A264" s="31">
        <v>130</v>
      </c>
      <c r="B264" s="67" t="s">
        <v>703</v>
      </c>
      <c r="C264" s="30" t="s">
        <v>711</v>
      </c>
      <c r="D264" s="69" t="s">
        <v>710</v>
      </c>
      <c r="E264" s="27">
        <v>1</v>
      </c>
      <c r="F264" s="7"/>
      <c r="G264" s="6"/>
      <c r="H264" s="25"/>
      <c r="I264" s="25"/>
      <c r="J264" s="25"/>
    </row>
    <row r="265" spans="1:10" ht="60" x14ac:dyDescent="0.25">
      <c r="A265" s="31">
        <v>131</v>
      </c>
      <c r="B265" s="67" t="s">
        <v>721</v>
      </c>
      <c r="C265" s="30" t="s">
        <v>709</v>
      </c>
      <c r="D265" s="69" t="s">
        <v>427</v>
      </c>
      <c r="E265" s="27">
        <v>1</v>
      </c>
      <c r="F265" s="7"/>
      <c r="G265" s="6"/>
      <c r="H265" s="25"/>
      <c r="I265" s="25"/>
      <c r="J265" s="25"/>
    </row>
    <row r="266" spans="1:10" ht="45" x14ac:dyDescent="0.25">
      <c r="A266" s="31">
        <v>132</v>
      </c>
      <c r="B266" s="67" t="s">
        <v>720</v>
      </c>
      <c r="C266" s="30" t="s">
        <v>714</v>
      </c>
      <c r="D266" s="69" t="s">
        <v>712</v>
      </c>
      <c r="E266" s="27">
        <v>1</v>
      </c>
      <c r="F266" s="7"/>
      <c r="G266" s="6"/>
      <c r="H266" s="25"/>
      <c r="I266" s="25"/>
      <c r="J266" s="25"/>
    </row>
    <row r="267" spans="1:10" ht="45" x14ac:dyDescent="0.25">
      <c r="A267" s="31">
        <v>133</v>
      </c>
      <c r="B267" s="67" t="s">
        <v>719</v>
      </c>
      <c r="C267" s="30" t="s">
        <v>715</v>
      </c>
      <c r="D267" s="69" t="s">
        <v>713</v>
      </c>
      <c r="E267" s="27">
        <v>1</v>
      </c>
      <c r="F267" s="7"/>
      <c r="G267" s="6"/>
      <c r="H267" s="25"/>
      <c r="I267" s="25"/>
      <c r="J267" s="25"/>
    </row>
    <row r="268" spans="1:10" ht="45" x14ac:dyDescent="0.25">
      <c r="A268" s="31">
        <v>134</v>
      </c>
      <c r="B268" s="67" t="s">
        <v>719</v>
      </c>
      <c r="C268" s="30" t="s">
        <v>716</v>
      </c>
      <c r="D268" s="69" t="s">
        <v>717</v>
      </c>
      <c r="E268" s="27">
        <v>1</v>
      </c>
      <c r="F268" s="7"/>
      <c r="G268" s="6"/>
      <c r="H268" s="25"/>
      <c r="I268" s="25"/>
      <c r="J268" s="25"/>
    </row>
    <row r="269" spans="1:10" ht="41.25" customHeight="1" x14ac:dyDescent="0.25">
      <c r="A269" s="31">
        <v>135</v>
      </c>
      <c r="B269" s="67" t="s">
        <v>718</v>
      </c>
      <c r="C269" s="30" t="s">
        <v>722</v>
      </c>
      <c r="D269" s="69" t="s">
        <v>713</v>
      </c>
      <c r="E269" s="27">
        <v>1</v>
      </c>
      <c r="F269" s="7"/>
      <c r="G269" s="6"/>
      <c r="H269" s="25"/>
      <c r="I269" s="25"/>
      <c r="J269" s="25"/>
    </row>
    <row r="270" spans="1:10" ht="30" x14ac:dyDescent="0.2">
      <c r="A270" s="31">
        <v>136</v>
      </c>
      <c r="B270" s="67" t="s">
        <v>727</v>
      </c>
      <c r="C270" s="32" t="s">
        <v>725</v>
      </c>
      <c r="D270" s="69" t="s">
        <v>723</v>
      </c>
      <c r="E270" s="27">
        <v>1</v>
      </c>
      <c r="F270" s="7"/>
      <c r="G270" s="6"/>
      <c r="H270" s="25"/>
      <c r="I270" s="25"/>
      <c r="J270" s="25"/>
    </row>
    <row r="271" spans="1:10" ht="30" x14ac:dyDescent="0.2">
      <c r="A271" s="31">
        <v>137</v>
      </c>
      <c r="B271" s="67" t="s">
        <v>728</v>
      </c>
      <c r="C271" s="32" t="s">
        <v>726</v>
      </c>
      <c r="D271" s="69" t="s">
        <v>724</v>
      </c>
      <c r="E271" s="27">
        <v>1</v>
      </c>
      <c r="F271" s="7"/>
      <c r="G271" s="6"/>
      <c r="H271" s="25"/>
      <c r="I271" s="25"/>
      <c r="J271" s="25"/>
    </row>
    <row r="272" spans="1:10" ht="30" x14ac:dyDescent="0.25">
      <c r="A272" s="31">
        <v>138</v>
      </c>
      <c r="B272" s="67" t="s">
        <v>729</v>
      </c>
      <c r="C272" s="30" t="s">
        <v>732</v>
      </c>
      <c r="D272" s="69" t="s">
        <v>54</v>
      </c>
      <c r="E272" s="27">
        <v>1</v>
      </c>
      <c r="F272" s="7"/>
      <c r="G272" s="6"/>
      <c r="H272" s="25"/>
      <c r="I272" s="25"/>
      <c r="J272" s="25"/>
    </row>
    <row r="273" spans="1:13" ht="45" x14ac:dyDescent="0.25">
      <c r="A273" s="31">
        <v>139</v>
      </c>
      <c r="B273" s="67" t="s">
        <v>730</v>
      </c>
      <c r="C273" s="30" t="s">
        <v>733</v>
      </c>
      <c r="D273" s="69" t="s">
        <v>731</v>
      </c>
      <c r="E273" s="27">
        <v>1</v>
      </c>
      <c r="F273" s="7"/>
      <c r="G273" s="6"/>
      <c r="H273" s="25"/>
      <c r="I273" s="25"/>
      <c r="J273" s="25"/>
    </row>
    <row r="274" spans="1:13" ht="45" x14ac:dyDescent="0.25">
      <c r="A274" s="31">
        <v>140</v>
      </c>
      <c r="B274" s="67" t="s">
        <v>569</v>
      </c>
      <c r="C274" s="30" t="s">
        <v>734</v>
      </c>
      <c r="D274" s="69" t="s">
        <v>424</v>
      </c>
      <c r="E274" s="27">
        <v>1</v>
      </c>
      <c r="F274" s="7"/>
      <c r="G274" s="6"/>
      <c r="H274" s="25"/>
      <c r="I274" s="25"/>
      <c r="J274" s="25"/>
    </row>
    <row r="275" spans="1:13" ht="45" x14ac:dyDescent="0.25">
      <c r="A275" s="31">
        <v>141</v>
      </c>
      <c r="B275" s="67" t="s">
        <v>737</v>
      </c>
      <c r="C275" s="30" t="s">
        <v>735</v>
      </c>
      <c r="D275" s="69" t="s">
        <v>712</v>
      </c>
      <c r="E275" s="27">
        <v>1</v>
      </c>
      <c r="F275" s="7"/>
      <c r="G275" s="6"/>
      <c r="H275" s="25"/>
      <c r="I275" s="25"/>
      <c r="J275" s="25"/>
    </row>
    <row r="276" spans="1:13" ht="45" x14ac:dyDescent="0.25">
      <c r="A276" s="31">
        <v>142</v>
      </c>
      <c r="B276" s="67" t="s">
        <v>737</v>
      </c>
      <c r="C276" s="30" t="s">
        <v>738</v>
      </c>
      <c r="D276" s="69" t="s">
        <v>713</v>
      </c>
      <c r="E276" s="27">
        <v>1</v>
      </c>
      <c r="F276" s="7"/>
      <c r="G276" s="6"/>
      <c r="H276" s="25"/>
      <c r="I276" s="25"/>
      <c r="J276" s="25"/>
    </row>
    <row r="277" spans="1:13" ht="45" x14ac:dyDescent="0.25">
      <c r="A277" s="31">
        <v>143</v>
      </c>
      <c r="B277" s="67" t="s">
        <v>736</v>
      </c>
      <c r="C277" s="30" t="s">
        <v>739</v>
      </c>
      <c r="D277" s="69" t="s">
        <v>717</v>
      </c>
      <c r="E277" s="27">
        <v>1</v>
      </c>
      <c r="F277" s="7"/>
      <c r="G277" s="6"/>
      <c r="H277" s="25"/>
      <c r="I277" s="25"/>
      <c r="J277" s="25"/>
    </row>
    <row r="278" spans="1:13" ht="58.5" customHeight="1" x14ac:dyDescent="0.25">
      <c r="A278" s="31">
        <v>144</v>
      </c>
      <c r="B278" s="67" t="s">
        <v>545</v>
      </c>
      <c r="C278" s="30" t="s">
        <v>741</v>
      </c>
      <c r="D278" s="69" t="s">
        <v>713</v>
      </c>
      <c r="E278" s="27">
        <v>1</v>
      </c>
      <c r="F278" s="7"/>
      <c r="G278" s="6"/>
      <c r="H278" s="25"/>
      <c r="I278" s="25"/>
      <c r="J278" s="25"/>
    </row>
    <row r="279" spans="1:13" ht="60.75" customHeight="1" x14ac:dyDescent="0.25">
      <c r="A279" s="31">
        <v>145</v>
      </c>
      <c r="B279" s="67" t="s">
        <v>740</v>
      </c>
      <c r="C279" s="30" t="s">
        <v>742</v>
      </c>
      <c r="D279" s="69" t="s">
        <v>717</v>
      </c>
      <c r="E279" s="27">
        <v>1</v>
      </c>
      <c r="F279" s="7"/>
      <c r="G279" s="6"/>
      <c r="H279" s="26"/>
      <c r="I279" s="25"/>
      <c r="J279" s="25"/>
    </row>
    <row r="280" spans="1:13" ht="57" customHeight="1" x14ac:dyDescent="0.25">
      <c r="A280" s="31">
        <v>147</v>
      </c>
      <c r="B280" s="67" t="s">
        <v>744</v>
      </c>
      <c r="C280" s="30" t="s">
        <v>743</v>
      </c>
      <c r="D280" s="69" t="s">
        <v>717</v>
      </c>
      <c r="E280" s="27">
        <v>1</v>
      </c>
      <c r="F280" s="7"/>
      <c r="G280" s="6"/>
      <c r="H280" s="25"/>
      <c r="I280" s="25"/>
      <c r="J280" s="25"/>
    </row>
    <row r="281" spans="1:13" ht="73.5" customHeight="1" x14ac:dyDescent="0.25">
      <c r="A281" s="31">
        <v>148</v>
      </c>
      <c r="B281" s="67" t="s">
        <v>746</v>
      </c>
      <c r="C281" s="30" t="s">
        <v>745</v>
      </c>
      <c r="D281" s="69" t="s">
        <v>712</v>
      </c>
      <c r="E281" s="27">
        <v>1</v>
      </c>
      <c r="F281" s="7"/>
      <c r="G281" s="6"/>
      <c r="H281" s="25"/>
      <c r="I281" s="25"/>
      <c r="J281" s="25"/>
    </row>
    <row r="282" spans="1:13" ht="72.75" customHeight="1" x14ac:dyDescent="0.25">
      <c r="A282" s="31">
        <v>149</v>
      </c>
      <c r="B282" s="67" t="s">
        <v>746</v>
      </c>
      <c r="C282" s="30" t="s">
        <v>747</v>
      </c>
      <c r="D282" s="69" t="s">
        <v>713</v>
      </c>
      <c r="E282" s="27">
        <v>1</v>
      </c>
      <c r="F282" s="7"/>
      <c r="G282" s="6"/>
      <c r="H282" s="25"/>
      <c r="I282" s="25"/>
      <c r="J282" s="25"/>
      <c r="M282" s="26"/>
    </row>
    <row r="283" spans="1:13" ht="45" x14ac:dyDescent="0.25">
      <c r="A283" s="31">
        <v>150</v>
      </c>
      <c r="B283" s="67" t="s">
        <v>537</v>
      </c>
      <c r="C283" s="30" t="s">
        <v>749</v>
      </c>
      <c r="D283" s="69" t="s">
        <v>713</v>
      </c>
      <c r="E283" s="27">
        <v>1</v>
      </c>
      <c r="F283" s="7"/>
      <c r="G283" s="6"/>
      <c r="H283" s="25"/>
      <c r="I283" s="25"/>
      <c r="J283" s="25"/>
    </row>
    <row r="284" spans="1:13" ht="45" x14ac:dyDescent="0.25">
      <c r="A284" s="31">
        <v>151</v>
      </c>
      <c r="B284" s="67" t="s">
        <v>748</v>
      </c>
      <c r="C284" s="30" t="s">
        <v>750</v>
      </c>
      <c r="D284" s="69" t="s">
        <v>717</v>
      </c>
      <c r="E284" s="27">
        <v>1</v>
      </c>
      <c r="F284" s="7"/>
      <c r="G284" s="6"/>
      <c r="H284" s="25"/>
      <c r="I284" s="25"/>
      <c r="J284" s="25"/>
    </row>
    <row r="285" spans="1:13" ht="45" x14ac:dyDescent="0.25">
      <c r="A285" s="31">
        <v>152</v>
      </c>
      <c r="B285" s="67" t="s">
        <v>702</v>
      </c>
      <c r="C285" s="30" t="s">
        <v>751</v>
      </c>
      <c r="D285" s="69" t="s">
        <v>717</v>
      </c>
      <c r="E285" s="27">
        <v>1</v>
      </c>
      <c r="F285" s="7"/>
      <c r="G285" s="6"/>
      <c r="H285" s="25"/>
      <c r="I285" s="25"/>
      <c r="J285" s="25"/>
    </row>
    <row r="286" spans="1:13" ht="45" x14ac:dyDescent="0.25">
      <c r="A286" s="31">
        <v>153</v>
      </c>
      <c r="B286" s="67" t="s">
        <v>702</v>
      </c>
      <c r="C286" s="30" t="s">
        <v>752</v>
      </c>
      <c r="D286" s="69" t="s">
        <v>713</v>
      </c>
      <c r="E286" s="28">
        <v>1</v>
      </c>
      <c r="F286" s="7"/>
      <c r="G286" s="17"/>
      <c r="H286" s="29"/>
      <c r="I286" s="29"/>
      <c r="J286" s="29"/>
    </row>
    <row r="287" spans="1:13" ht="39" thickBot="1" x14ac:dyDescent="0.25">
      <c r="B287" s="150"/>
      <c r="C287" s="150"/>
      <c r="D287" s="150"/>
      <c r="E287" s="8"/>
      <c r="F287" s="2" t="str">
        <f>"suma kontrolna: "
&amp;SUM(F7:F263)</f>
        <v>suma kontrolna: 0</v>
      </c>
      <c r="G287" s="2" t="str">
        <f>"suma kontrolna: "
&amp;SUM(G7:G263)</f>
        <v>suma kontrolna: 0</v>
      </c>
      <c r="H287" s="2" t="str">
        <f>"suma kontrolna: "
&amp;SUM(H7:H263)</f>
        <v>suma kontrolna: 0</v>
      </c>
      <c r="I287" s="9" t="str">
        <f>"Całkowita wartość netto: "&amp;SUM(I7:I263)&amp;" zł"</f>
        <v>Całkowita wartość netto: 0 zł</v>
      </c>
      <c r="J287" s="9" t="str">
        <f>"Całkowita wartość brutto: "&amp;SUM(J7:J263)&amp;" zł"</f>
        <v>Całkowita wartość brutto: 0 zł</v>
      </c>
    </row>
    <row r="288" spans="1:13" x14ac:dyDescent="0.2">
      <c r="B288" s="10"/>
      <c r="C288" s="10"/>
    </row>
    <row r="290" spans="6:10" ht="34.5" customHeight="1" x14ac:dyDescent="0.2">
      <c r="F290" s="79" t="s">
        <v>5</v>
      </c>
      <c r="G290" s="79"/>
      <c r="H290" s="79"/>
      <c r="I290" s="79"/>
      <c r="J290" s="79"/>
    </row>
  </sheetData>
  <sortState ref="A8:E420">
    <sortCondition ref="A7"/>
  </sortState>
  <mergeCells count="1282">
    <mergeCell ref="C171:C172"/>
    <mergeCell ref="B171:B172"/>
    <mergeCell ref="B161:B162"/>
    <mergeCell ref="B163:B164"/>
    <mergeCell ref="C161:C162"/>
    <mergeCell ref="C163:C164"/>
    <mergeCell ref="B165:B166"/>
    <mergeCell ref="C165:C166"/>
    <mergeCell ref="B179:B180"/>
    <mergeCell ref="C179:C180"/>
    <mergeCell ref="B181:B182"/>
    <mergeCell ref="B261:B263"/>
    <mergeCell ref="C261:C263"/>
    <mergeCell ref="B183:B184"/>
    <mergeCell ref="B173:B174"/>
    <mergeCell ref="C173:C174"/>
    <mergeCell ref="B175:B176"/>
    <mergeCell ref="C175:C176"/>
    <mergeCell ref="B177:B178"/>
    <mergeCell ref="C177:C178"/>
    <mergeCell ref="C181:C182"/>
    <mergeCell ref="B185:B186"/>
    <mergeCell ref="C183:C184"/>
    <mergeCell ref="B187:B188"/>
    <mergeCell ref="B189:B190"/>
    <mergeCell ref="C185:C186"/>
    <mergeCell ref="C187:C188"/>
    <mergeCell ref="C189:C190"/>
    <mergeCell ref="B191:B192"/>
    <mergeCell ref="C191:C192"/>
    <mergeCell ref="B193:B194"/>
    <mergeCell ref="C193:C194"/>
    <mergeCell ref="C147:C148"/>
    <mergeCell ref="C149:C150"/>
    <mergeCell ref="C151:C152"/>
    <mergeCell ref="C153:C154"/>
    <mergeCell ref="C155:C156"/>
    <mergeCell ref="B157:B158"/>
    <mergeCell ref="C157:C158"/>
    <mergeCell ref="C159:C160"/>
    <mergeCell ref="B159:B160"/>
    <mergeCell ref="B147:B148"/>
    <mergeCell ref="B149:B150"/>
    <mergeCell ref="B151:B152"/>
    <mergeCell ref="B153:B154"/>
    <mergeCell ref="B155:B156"/>
    <mergeCell ref="B167:B168"/>
    <mergeCell ref="C167:C168"/>
    <mergeCell ref="C169:C170"/>
    <mergeCell ref="B169:B170"/>
    <mergeCell ref="B133:B134"/>
    <mergeCell ref="C133:C134"/>
    <mergeCell ref="C121:C122"/>
    <mergeCell ref="B121:B122"/>
    <mergeCell ref="B123:B124"/>
    <mergeCell ref="C123:C124"/>
    <mergeCell ref="B125:B126"/>
    <mergeCell ref="B127:B128"/>
    <mergeCell ref="C125:C126"/>
    <mergeCell ref="C127:C128"/>
    <mergeCell ref="B141:B142"/>
    <mergeCell ref="C141:C142"/>
    <mergeCell ref="C143:C144"/>
    <mergeCell ref="B143:B144"/>
    <mergeCell ref="B145:B146"/>
    <mergeCell ref="C145:C146"/>
    <mergeCell ref="B135:B136"/>
    <mergeCell ref="B137:B138"/>
    <mergeCell ref="C135:C136"/>
    <mergeCell ref="C137:C138"/>
    <mergeCell ref="B139:B140"/>
    <mergeCell ref="C139:C140"/>
    <mergeCell ref="B113:B114"/>
    <mergeCell ref="C113:C114"/>
    <mergeCell ref="B115:B116"/>
    <mergeCell ref="B117:B118"/>
    <mergeCell ref="B119:B120"/>
    <mergeCell ref="C115:C116"/>
    <mergeCell ref="C117:C118"/>
    <mergeCell ref="C119:C120"/>
    <mergeCell ref="B107:B108"/>
    <mergeCell ref="C107:C108"/>
    <mergeCell ref="B109:B110"/>
    <mergeCell ref="C109:C110"/>
    <mergeCell ref="B111:B112"/>
    <mergeCell ref="C111:C112"/>
    <mergeCell ref="B129:B130"/>
    <mergeCell ref="B131:B132"/>
    <mergeCell ref="C129:C130"/>
    <mergeCell ref="C131:C132"/>
    <mergeCell ref="B93:B94"/>
    <mergeCell ref="C93:C94"/>
    <mergeCell ref="B81:B82"/>
    <mergeCell ref="C81:C82"/>
    <mergeCell ref="B83:B84"/>
    <mergeCell ref="C83:C84"/>
    <mergeCell ref="B85:B86"/>
    <mergeCell ref="B87:B88"/>
    <mergeCell ref="C101:C102"/>
    <mergeCell ref="B101:B102"/>
    <mergeCell ref="B103:B104"/>
    <mergeCell ref="C103:C104"/>
    <mergeCell ref="B105:B106"/>
    <mergeCell ref="C105:C106"/>
    <mergeCell ref="B95:B96"/>
    <mergeCell ref="C95:C96"/>
    <mergeCell ref="B97:B98"/>
    <mergeCell ref="C97:C98"/>
    <mergeCell ref="B99:B100"/>
    <mergeCell ref="C99:C100"/>
    <mergeCell ref="B75:B76"/>
    <mergeCell ref="C75:C76"/>
    <mergeCell ref="B77:B78"/>
    <mergeCell ref="C77:C78"/>
    <mergeCell ref="B79:B80"/>
    <mergeCell ref="C79:C80"/>
    <mergeCell ref="B69:B70"/>
    <mergeCell ref="C69:C70"/>
    <mergeCell ref="B71:B72"/>
    <mergeCell ref="C71:C72"/>
    <mergeCell ref="C73:C74"/>
    <mergeCell ref="B73:B74"/>
    <mergeCell ref="B89:B90"/>
    <mergeCell ref="C85:C86"/>
    <mergeCell ref="C87:C88"/>
    <mergeCell ref="C89:C90"/>
    <mergeCell ref="B91:B92"/>
    <mergeCell ref="C91:C92"/>
    <mergeCell ref="B53:B54"/>
    <mergeCell ref="C51:C52"/>
    <mergeCell ref="C53:C54"/>
    <mergeCell ref="B41:B42"/>
    <mergeCell ref="C41:C42"/>
    <mergeCell ref="B43:B44"/>
    <mergeCell ref="C43:C44"/>
    <mergeCell ref="B45:B46"/>
    <mergeCell ref="C45:C46"/>
    <mergeCell ref="B63:B64"/>
    <mergeCell ref="C63:C64"/>
    <mergeCell ref="C65:C66"/>
    <mergeCell ref="B65:B66"/>
    <mergeCell ref="B67:B68"/>
    <mergeCell ref="C67:C68"/>
    <mergeCell ref="B55:B56"/>
    <mergeCell ref="C55:C56"/>
    <mergeCell ref="B57:B58"/>
    <mergeCell ref="C57:C58"/>
    <mergeCell ref="B59:B60"/>
    <mergeCell ref="B61:B62"/>
    <mergeCell ref="C59:C60"/>
    <mergeCell ref="C61:C62"/>
    <mergeCell ref="B35:B36"/>
    <mergeCell ref="C35:C36"/>
    <mergeCell ref="B37:B38"/>
    <mergeCell ref="C37:C38"/>
    <mergeCell ref="B39:B40"/>
    <mergeCell ref="C39:C40"/>
    <mergeCell ref="B29:B30"/>
    <mergeCell ref="C29:C30"/>
    <mergeCell ref="B31:B32"/>
    <mergeCell ref="C31:C32"/>
    <mergeCell ref="B33:B34"/>
    <mergeCell ref="C33:C34"/>
    <mergeCell ref="B47:B48"/>
    <mergeCell ref="C47:C48"/>
    <mergeCell ref="B49:B50"/>
    <mergeCell ref="C49:C50"/>
    <mergeCell ref="B51:B52"/>
    <mergeCell ref="B287:D287"/>
    <mergeCell ref="D17:D18"/>
    <mergeCell ref="D19:D20"/>
    <mergeCell ref="D21:D22"/>
    <mergeCell ref="D23:D24"/>
    <mergeCell ref="D25:D26"/>
    <mergeCell ref="D27:D28"/>
    <mergeCell ref="D29:D30"/>
    <mergeCell ref="D31:D32"/>
    <mergeCell ref="D33:D34"/>
    <mergeCell ref="D35:D36"/>
    <mergeCell ref="D37:D38"/>
    <mergeCell ref="D39:D40"/>
    <mergeCell ref="D257:D258"/>
    <mergeCell ref="D259:D260"/>
    <mergeCell ref="D261:D263"/>
    <mergeCell ref="D249:D250"/>
    <mergeCell ref="D251:D252"/>
    <mergeCell ref="D253:D254"/>
    <mergeCell ref="D255:D256"/>
    <mergeCell ref="D239:D240"/>
    <mergeCell ref="D241:D242"/>
    <mergeCell ref="B23:B24"/>
    <mergeCell ref="C23:C24"/>
    <mergeCell ref="B25:B26"/>
    <mergeCell ref="C25:C26"/>
    <mergeCell ref="B27:B28"/>
    <mergeCell ref="C27:C28"/>
    <mergeCell ref="B17:B18"/>
    <mergeCell ref="C17:C18"/>
    <mergeCell ref="B19:B20"/>
    <mergeCell ref="C19:C20"/>
    <mergeCell ref="D243:D244"/>
    <mergeCell ref="D245:D246"/>
    <mergeCell ref="D247:D248"/>
    <mergeCell ref="D229:D230"/>
    <mergeCell ref="D231:D232"/>
    <mergeCell ref="D233:D234"/>
    <mergeCell ref="D235:D236"/>
    <mergeCell ref="D237:D238"/>
    <mergeCell ref="D219:D220"/>
    <mergeCell ref="D221:D222"/>
    <mergeCell ref="D223:D224"/>
    <mergeCell ref="D225:D226"/>
    <mergeCell ref="D227:D228"/>
    <mergeCell ref="D209:D210"/>
    <mergeCell ref="D211:D212"/>
    <mergeCell ref="D213:D214"/>
    <mergeCell ref="D215:D216"/>
    <mergeCell ref="D217:D218"/>
    <mergeCell ref="D199:D200"/>
    <mergeCell ref="D201:D202"/>
    <mergeCell ref="D203:D204"/>
    <mergeCell ref="D205:D206"/>
    <mergeCell ref="D207:D208"/>
    <mergeCell ref="D191:D192"/>
    <mergeCell ref="D193:D194"/>
    <mergeCell ref="D195:D196"/>
    <mergeCell ref="D197:D198"/>
    <mergeCell ref="D183:D184"/>
    <mergeCell ref="D185:D186"/>
    <mergeCell ref="D187:D188"/>
    <mergeCell ref="D189:D190"/>
    <mergeCell ref="D175:D176"/>
    <mergeCell ref="D177:D178"/>
    <mergeCell ref="D179:D180"/>
    <mergeCell ref="D181:D182"/>
    <mergeCell ref="D165:D166"/>
    <mergeCell ref="D167:D168"/>
    <mergeCell ref="D169:D170"/>
    <mergeCell ref="D171:D172"/>
    <mergeCell ref="D173:D174"/>
    <mergeCell ref="D155:D156"/>
    <mergeCell ref="D157:D158"/>
    <mergeCell ref="D159:D160"/>
    <mergeCell ref="D161:D162"/>
    <mergeCell ref="D163:D164"/>
    <mergeCell ref="D145:D146"/>
    <mergeCell ref="D147:D148"/>
    <mergeCell ref="D149:D150"/>
    <mergeCell ref="D151:D152"/>
    <mergeCell ref="D153:D154"/>
    <mergeCell ref="D135:D136"/>
    <mergeCell ref="D137:D138"/>
    <mergeCell ref="D139:D140"/>
    <mergeCell ref="D141:D142"/>
    <mergeCell ref="D143:D144"/>
    <mergeCell ref="D59:D60"/>
    <mergeCell ref="D61:D62"/>
    <mergeCell ref="D63:D64"/>
    <mergeCell ref="D65:D66"/>
    <mergeCell ref="D127:D128"/>
    <mergeCell ref="D129:D130"/>
    <mergeCell ref="D131:D132"/>
    <mergeCell ref="D133:D134"/>
    <mergeCell ref="D117:D118"/>
    <mergeCell ref="D119:D120"/>
    <mergeCell ref="D121:D122"/>
    <mergeCell ref="D123:D124"/>
    <mergeCell ref="D125:D126"/>
    <mergeCell ref="D107:D108"/>
    <mergeCell ref="D109:D110"/>
    <mergeCell ref="D111:D112"/>
    <mergeCell ref="D113:D114"/>
    <mergeCell ref="D115:D116"/>
    <mergeCell ref="D97:D98"/>
    <mergeCell ref="D99:D100"/>
    <mergeCell ref="D101:D102"/>
    <mergeCell ref="D103:D104"/>
    <mergeCell ref="D105:D106"/>
    <mergeCell ref="D41:D42"/>
    <mergeCell ref="D43:D44"/>
    <mergeCell ref="D45:D46"/>
    <mergeCell ref="D7:D8"/>
    <mergeCell ref="D9:D10"/>
    <mergeCell ref="D11:D12"/>
    <mergeCell ref="D13:D14"/>
    <mergeCell ref="D15:D16"/>
    <mergeCell ref="E257:E258"/>
    <mergeCell ref="E229:E230"/>
    <mergeCell ref="E231:E232"/>
    <mergeCell ref="E233:E234"/>
    <mergeCell ref="E235:E236"/>
    <mergeCell ref="E237:E238"/>
    <mergeCell ref="E219:E220"/>
    <mergeCell ref="E221:E222"/>
    <mergeCell ref="E223:E224"/>
    <mergeCell ref="E225:E226"/>
    <mergeCell ref="E227:E228"/>
    <mergeCell ref="E209:E210"/>
    <mergeCell ref="E211:E212"/>
    <mergeCell ref="E213:E214"/>
    <mergeCell ref="E215:E216"/>
    <mergeCell ref="E217:E218"/>
    <mergeCell ref="E191:E192"/>
    <mergeCell ref="E193:E194"/>
    <mergeCell ref="E195:E196"/>
    <mergeCell ref="D87:D88"/>
    <mergeCell ref="D89:D90"/>
    <mergeCell ref="D91:D92"/>
    <mergeCell ref="D93:D94"/>
    <mergeCell ref="D95:D96"/>
    <mergeCell ref="E259:E260"/>
    <mergeCell ref="E261:E263"/>
    <mergeCell ref="E249:E250"/>
    <mergeCell ref="E251:E252"/>
    <mergeCell ref="E253:E254"/>
    <mergeCell ref="E255:E256"/>
    <mergeCell ref="E239:E240"/>
    <mergeCell ref="E241:E242"/>
    <mergeCell ref="E243:E244"/>
    <mergeCell ref="E245:E246"/>
    <mergeCell ref="E247:E248"/>
    <mergeCell ref="E199:E200"/>
    <mergeCell ref="E201:E202"/>
    <mergeCell ref="E203:E204"/>
    <mergeCell ref="E205:E206"/>
    <mergeCell ref="E207:E208"/>
    <mergeCell ref="D47:D48"/>
    <mergeCell ref="D49:D50"/>
    <mergeCell ref="D51:D52"/>
    <mergeCell ref="D53:D54"/>
    <mergeCell ref="D55:D56"/>
    <mergeCell ref="D77:D78"/>
    <mergeCell ref="D79:D80"/>
    <mergeCell ref="D81:D82"/>
    <mergeCell ref="D83:D84"/>
    <mergeCell ref="D85:D86"/>
    <mergeCell ref="D67:D68"/>
    <mergeCell ref="D69:D70"/>
    <mergeCell ref="D71:D72"/>
    <mergeCell ref="D73:D74"/>
    <mergeCell ref="D75:D76"/>
    <mergeCell ref="D57:D58"/>
    <mergeCell ref="E27:E28"/>
    <mergeCell ref="E29:E30"/>
    <mergeCell ref="E31:E32"/>
    <mergeCell ref="E33:E34"/>
    <mergeCell ref="E35:E36"/>
    <mergeCell ref="E41:E42"/>
    <mergeCell ref="E43:E44"/>
    <mergeCell ref="E45:E46"/>
    <mergeCell ref="E107:E108"/>
    <mergeCell ref="E109:E110"/>
    <mergeCell ref="E111:E112"/>
    <mergeCell ref="E113:E114"/>
    <mergeCell ref="E115:E116"/>
    <mergeCell ref="E197:E198"/>
    <mergeCell ref="E183:E184"/>
    <mergeCell ref="E185:E186"/>
    <mergeCell ref="E187:E188"/>
    <mergeCell ref="E189:E190"/>
    <mergeCell ref="E175:E176"/>
    <mergeCell ref="E177:E178"/>
    <mergeCell ref="E179:E180"/>
    <mergeCell ref="E181:E182"/>
    <mergeCell ref="E97:E98"/>
    <mergeCell ref="E99:E100"/>
    <mergeCell ref="E101:E102"/>
    <mergeCell ref="E103:E104"/>
    <mergeCell ref="E105:E106"/>
    <mergeCell ref="E165:E166"/>
    <mergeCell ref="E167:E168"/>
    <mergeCell ref="E169:E170"/>
    <mergeCell ref="E171:E172"/>
    <mergeCell ref="E135:E136"/>
    <mergeCell ref="E47:E48"/>
    <mergeCell ref="E49:E50"/>
    <mergeCell ref="E51:E52"/>
    <mergeCell ref="E53:E54"/>
    <mergeCell ref="E55:E56"/>
    <mergeCell ref="E37:E38"/>
    <mergeCell ref="E39:E40"/>
    <mergeCell ref="E173:E174"/>
    <mergeCell ref="E155:E156"/>
    <mergeCell ref="E157:E158"/>
    <mergeCell ref="E159:E160"/>
    <mergeCell ref="E161:E162"/>
    <mergeCell ref="E163:E164"/>
    <mergeCell ref="E145:E146"/>
    <mergeCell ref="E147:E148"/>
    <mergeCell ref="E149:E150"/>
    <mergeCell ref="E151:E152"/>
    <mergeCell ref="E153:E154"/>
    <mergeCell ref="E137:E138"/>
    <mergeCell ref="E139:E140"/>
    <mergeCell ref="E141:E142"/>
    <mergeCell ref="E143:E144"/>
    <mergeCell ref="E127:E128"/>
    <mergeCell ref="E129:E130"/>
    <mergeCell ref="E131:E132"/>
    <mergeCell ref="E133:E134"/>
    <mergeCell ref="E117:E118"/>
    <mergeCell ref="E119:E120"/>
    <mergeCell ref="E121:E122"/>
    <mergeCell ref="E123:E124"/>
    <mergeCell ref="E125:E126"/>
    <mergeCell ref="E87:E88"/>
    <mergeCell ref="E89:E90"/>
    <mergeCell ref="E91:E92"/>
    <mergeCell ref="E93:E94"/>
    <mergeCell ref="E95:E96"/>
    <mergeCell ref="E77:E78"/>
    <mergeCell ref="E79:E80"/>
    <mergeCell ref="E81:E82"/>
    <mergeCell ref="E83:E84"/>
    <mergeCell ref="E85:E86"/>
    <mergeCell ref="E67:E68"/>
    <mergeCell ref="E69:E70"/>
    <mergeCell ref="E71:E72"/>
    <mergeCell ref="E73:E74"/>
    <mergeCell ref="E75:E76"/>
    <mergeCell ref="E57:E58"/>
    <mergeCell ref="E59:E60"/>
    <mergeCell ref="E61:E62"/>
    <mergeCell ref="E63:E64"/>
    <mergeCell ref="E65:E66"/>
    <mergeCell ref="A257:A258"/>
    <mergeCell ref="A259:A260"/>
    <mergeCell ref="A261:A263"/>
    <mergeCell ref="A249:A250"/>
    <mergeCell ref="A251:A252"/>
    <mergeCell ref="A253:A254"/>
    <mergeCell ref="A255:A256"/>
    <mergeCell ref="A239:A240"/>
    <mergeCell ref="A241:A242"/>
    <mergeCell ref="A243:A244"/>
    <mergeCell ref="A245:A246"/>
    <mergeCell ref="A247:A248"/>
    <mergeCell ref="A229:A230"/>
    <mergeCell ref="A231:A232"/>
    <mergeCell ref="A233:A234"/>
    <mergeCell ref="A235:A236"/>
    <mergeCell ref="A237:A238"/>
    <mergeCell ref="A221:A222"/>
    <mergeCell ref="A223:A224"/>
    <mergeCell ref="A225:A226"/>
    <mergeCell ref="A227:A228"/>
    <mergeCell ref="A209:A210"/>
    <mergeCell ref="A211:A212"/>
    <mergeCell ref="A213:A214"/>
    <mergeCell ref="A215:A216"/>
    <mergeCell ref="A217:A218"/>
    <mergeCell ref="A199:A200"/>
    <mergeCell ref="A201:A202"/>
    <mergeCell ref="A203:A204"/>
    <mergeCell ref="A205:A206"/>
    <mergeCell ref="A207:A208"/>
    <mergeCell ref="A191:A192"/>
    <mergeCell ref="A193:A194"/>
    <mergeCell ref="A195:A196"/>
    <mergeCell ref="A197:A198"/>
    <mergeCell ref="A183:A184"/>
    <mergeCell ref="A185:A186"/>
    <mergeCell ref="A187:A188"/>
    <mergeCell ref="A189:A190"/>
    <mergeCell ref="A175:A176"/>
    <mergeCell ref="A177:A178"/>
    <mergeCell ref="A179:A180"/>
    <mergeCell ref="A181:A182"/>
    <mergeCell ref="A165:A166"/>
    <mergeCell ref="A167:A168"/>
    <mergeCell ref="A169:A170"/>
    <mergeCell ref="A171:A172"/>
    <mergeCell ref="A173:A174"/>
    <mergeCell ref="A155:A156"/>
    <mergeCell ref="A157:A158"/>
    <mergeCell ref="A159:A160"/>
    <mergeCell ref="A161:A162"/>
    <mergeCell ref="A163:A164"/>
    <mergeCell ref="A89:A90"/>
    <mergeCell ref="A91:A92"/>
    <mergeCell ref="A93:A94"/>
    <mergeCell ref="A95:A96"/>
    <mergeCell ref="A77:A78"/>
    <mergeCell ref="A79:A80"/>
    <mergeCell ref="A81:A82"/>
    <mergeCell ref="A83:A84"/>
    <mergeCell ref="A85:A86"/>
    <mergeCell ref="A145:A146"/>
    <mergeCell ref="A147:A148"/>
    <mergeCell ref="A149:A150"/>
    <mergeCell ref="A151:A152"/>
    <mergeCell ref="A153:A154"/>
    <mergeCell ref="A135:A136"/>
    <mergeCell ref="A137:A138"/>
    <mergeCell ref="A139:A140"/>
    <mergeCell ref="A141:A142"/>
    <mergeCell ref="A143:A144"/>
    <mergeCell ref="A127:A128"/>
    <mergeCell ref="A129:A130"/>
    <mergeCell ref="A131:A132"/>
    <mergeCell ref="A133:A134"/>
    <mergeCell ref="A117:A118"/>
    <mergeCell ref="A119:A120"/>
    <mergeCell ref="A121:A122"/>
    <mergeCell ref="A123:A124"/>
    <mergeCell ref="A125:A126"/>
    <mergeCell ref="H259:H260"/>
    <mergeCell ref="I259:I260"/>
    <mergeCell ref="J259:J260"/>
    <mergeCell ref="H261:H263"/>
    <mergeCell ref="I261:I263"/>
    <mergeCell ref="J261:J263"/>
    <mergeCell ref="H255:H256"/>
    <mergeCell ref="I255:I256"/>
    <mergeCell ref="J255:J256"/>
    <mergeCell ref="H257:H258"/>
    <mergeCell ref="I257:I258"/>
    <mergeCell ref="J257:J258"/>
    <mergeCell ref="H253:H254"/>
    <mergeCell ref="I253:I254"/>
    <mergeCell ref="J253:J254"/>
    <mergeCell ref="H249:H250"/>
    <mergeCell ref="A27:A28"/>
    <mergeCell ref="A67:A68"/>
    <mergeCell ref="A69:A70"/>
    <mergeCell ref="A71:A72"/>
    <mergeCell ref="A73:A74"/>
    <mergeCell ref="A75:A76"/>
    <mergeCell ref="A57:A58"/>
    <mergeCell ref="A59:A60"/>
    <mergeCell ref="A61:A62"/>
    <mergeCell ref="A63:A64"/>
    <mergeCell ref="A65:A66"/>
    <mergeCell ref="A49:A50"/>
    <mergeCell ref="A51:A52"/>
    <mergeCell ref="A53:A54"/>
    <mergeCell ref="A55:A56"/>
    <mergeCell ref="A37:A38"/>
    <mergeCell ref="H235:H236"/>
    <mergeCell ref="I235:I236"/>
    <mergeCell ref="J235:J236"/>
    <mergeCell ref="H229:H230"/>
    <mergeCell ref="I229:I230"/>
    <mergeCell ref="A31:A32"/>
    <mergeCell ref="A33:A34"/>
    <mergeCell ref="A35:A36"/>
    <mergeCell ref="A17:A18"/>
    <mergeCell ref="A19:A20"/>
    <mergeCell ref="A21:A22"/>
    <mergeCell ref="A23:A24"/>
    <mergeCell ref="A25:A26"/>
    <mergeCell ref="A47:A48"/>
    <mergeCell ref="A11:A12"/>
    <mergeCell ref="A13:A14"/>
    <mergeCell ref="A15:A16"/>
    <mergeCell ref="A39:A40"/>
    <mergeCell ref="A41:A42"/>
    <mergeCell ref="A43:A44"/>
    <mergeCell ref="A45:A46"/>
    <mergeCell ref="A107:A108"/>
    <mergeCell ref="A109:A110"/>
    <mergeCell ref="A111:A112"/>
    <mergeCell ref="A113:A114"/>
    <mergeCell ref="A115:A116"/>
    <mergeCell ref="A97:A98"/>
    <mergeCell ref="A99:A100"/>
    <mergeCell ref="A101:A102"/>
    <mergeCell ref="A103:A104"/>
    <mergeCell ref="A105:A106"/>
    <mergeCell ref="A87:A88"/>
    <mergeCell ref="I217:I218"/>
    <mergeCell ref="J217:J218"/>
    <mergeCell ref="H219:H220"/>
    <mergeCell ref="I219:I220"/>
    <mergeCell ref="J219:J220"/>
    <mergeCell ref="A29:A30"/>
    <mergeCell ref="I249:I250"/>
    <mergeCell ref="J249:J250"/>
    <mergeCell ref="H251:H252"/>
    <mergeCell ref="I251:I252"/>
    <mergeCell ref="J251:J252"/>
    <mergeCell ref="H245:H246"/>
    <mergeCell ref="I245:I246"/>
    <mergeCell ref="J245:J246"/>
    <mergeCell ref="H247:H248"/>
    <mergeCell ref="I247:I248"/>
    <mergeCell ref="J247:J248"/>
    <mergeCell ref="H241:H242"/>
    <mergeCell ref="I241:I242"/>
    <mergeCell ref="J241:J242"/>
    <mergeCell ref="H243:H244"/>
    <mergeCell ref="I243:I244"/>
    <mergeCell ref="J243:J244"/>
    <mergeCell ref="H237:H238"/>
    <mergeCell ref="I237:I238"/>
    <mergeCell ref="J237:J238"/>
    <mergeCell ref="H239:H240"/>
    <mergeCell ref="I239:I240"/>
    <mergeCell ref="J239:J240"/>
    <mergeCell ref="H233:H234"/>
    <mergeCell ref="I233:I234"/>
    <mergeCell ref="J233:J234"/>
    <mergeCell ref="H215:H216"/>
    <mergeCell ref="I215:I216"/>
    <mergeCell ref="J215:J216"/>
    <mergeCell ref="H209:H210"/>
    <mergeCell ref="I209:I210"/>
    <mergeCell ref="J209:J210"/>
    <mergeCell ref="H211:H212"/>
    <mergeCell ref="I211:I212"/>
    <mergeCell ref="J211:J212"/>
    <mergeCell ref="H205:H206"/>
    <mergeCell ref="I205:I206"/>
    <mergeCell ref="J205:J206"/>
    <mergeCell ref="H207:H208"/>
    <mergeCell ref="I207:I208"/>
    <mergeCell ref="J207:J208"/>
    <mergeCell ref="J229:J230"/>
    <mergeCell ref="H231:H232"/>
    <mergeCell ref="I231:I232"/>
    <mergeCell ref="J231:J232"/>
    <mergeCell ref="H225:H226"/>
    <mergeCell ref="I225:I226"/>
    <mergeCell ref="J225:J226"/>
    <mergeCell ref="H227:H228"/>
    <mergeCell ref="I227:I228"/>
    <mergeCell ref="J227:J228"/>
    <mergeCell ref="H221:H222"/>
    <mergeCell ref="I221:I222"/>
    <mergeCell ref="J221:J222"/>
    <mergeCell ref="H223:H224"/>
    <mergeCell ref="I223:I224"/>
    <mergeCell ref="J223:J224"/>
    <mergeCell ref="H217:H218"/>
    <mergeCell ref="H203:H204"/>
    <mergeCell ref="I203:I204"/>
    <mergeCell ref="J203:J204"/>
    <mergeCell ref="H197:H198"/>
    <mergeCell ref="I197:I198"/>
    <mergeCell ref="J197:J198"/>
    <mergeCell ref="H199:H200"/>
    <mergeCell ref="I199:I200"/>
    <mergeCell ref="J199:J200"/>
    <mergeCell ref="H193:H194"/>
    <mergeCell ref="I193:I194"/>
    <mergeCell ref="J193:J194"/>
    <mergeCell ref="H195:H196"/>
    <mergeCell ref="I195:I196"/>
    <mergeCell ref="J195:J196"/>
    <mergeCell ref="H213:H214"/>
    <mergeCell ref="I213:I214"/>
    <mergeCell ref="J213:J214"/>
    <mergeCell ref="H191:H192"/>
    <mergeCell ref="I191:I192"/>
    <mergeCell ref="J191:J192"/>
    <mergeCell ref="H187:H188"/>
    <mergeCell ref="I187:I188"/>
    <mergeCell ref="J187:J188"/>
    <mergeCell ref="H189:H190"/>
    <mergeCell ref="I189:I190"/>
    <mergeCell ref="J189:J190"/>
    <mergeCell ref="H185:H186"/>
    <mergeCell ref="I185:I186"/>
    <mergeCell ref="J185:J186"/>
    <mergeCell ref="H183:H184"/>
    <mergeCell ref="I183:I184"/>
    <mergeCell ref="J183:J184"/>
    <mergeCell ref="H201:H202"/>
    <mergeCell ref="I201:I202"/>
    <mergeCell ref="J201:J202"/>
    <mergeCell ref="H179:H180"/>
    <mergeCell ref="I179:I180"/>
    <mergeCell ref="J179:J180"/>
    <mergeCell ref="H181:H182"/>
    <mergeCell ref="I181:I182"/>
    <mergeCell ref="J181:J182"/>
    <mergeCell ref="H175:H176"/>
    <mergeCell ref="I175:I176"/>
    <mergeCell ref="J175:J176"/>
    <mergeCell ref="H177:H178"/>
    <mergeCell ref="I177:I178"/>
    <mergeCell ref="J177:J178"/>
    <mergeCell ref="H171:H172"/>
    <mergeCell ref="I171:I172"/>
    <mergeCell ref="J171:J172"/>
    <mergeCell ref="H173:H174"/>
    <mergeCell ref="I173:I174"/>
    <mergeCell ref="J173:J174"/>
    <mergeCell ref="H167:H168"/>
    <mergeCell ref="I167:I168"/>
    <mergeCell ref="J167:J168"/>
    <mergeCell ref="H169:H170"/>
    <mergeCell ref="I169:I170"/>
    <mergeCell ref="J169:J170"/>
    <mergeCell ref="H163:H164"/>
    <mergeCell ref="I163:I164"/>
    <mergeCell ref="J163:J164"/>
    <mergeCell ref="H165:H166"/>
    <mergeCell ref="I165:I166"/>
    <mergeCell ref="J165:J166"/>
    <mergeCell ref="H159:H160"/>
    <mergeCell ref="I159:I160"/>
    <mergeCell ref="J159:J160"/>
    <mergeCell ref="H161:H162"/>
    <mergeCell ref="I161:I162"/>
    <mergeCell ref="J161:J162"/>
    <mergeCell ref="J145:J146"/>
    <mergeCell ref="H139:H140"/>
    <mergeCell ref="I139:I140"/>
    <mergeCell ref="J139:J140"/>
    <mergeCell ref="H141:H142"/>
    <mergeCell ref="I141:I142"/>
    <mergeCell ref="J141:J142"/>
    <mergeCell ref="H135:H136"/>
    <mergeCell ref="I135:I136"/>
    <mergeCell ref="J135:J136"/>
    <mergeCell ref="H137:H138"/>
    <mergeCell ref="I137:I138"/>
    <mergeCell ref="J137:J138"/>
    <mergeCell ref="H155:H156"/>
    <mergeCell ref="I155:I156"/>
    <mergeCell ref="J155:J156"/>
    <mergeCell ref="H157:H158"/>
    <mergeCell ref="I157:I158"/>
    <mergeCell ref="J157:J158"/>
    <mergeCell ref="H151:H152"/>
    <mergeCell ref="I151:I152"/>
    <mergeCell ref="J151:J152"/>
    <mergeCell ref="H153:H154"/>
    <mergeCell ref="I153:I154"/>
    <mergeCell ref="J153:J154"/>
    <mergeCell ref="H147:H148"/>
    <mergeCell ref="I147:I148"/>
    <mergeCell ref="J147:J148"/>
    <mergeCell ref="H149:H150"/>
    <mergeCell ref="I149:I150"/>
    <mergeCell ref="J149:J150"/>
    <mergeCell ref="J133:J134"/>
    <mergeCell ref="H129:H130"/>
    <mergeCell ref="I129:I130"/>
    <mergeCell ref="J129:J130"/>
    <mergeCell ref="H125:H126"/>
    <mergeCell ref="I125:I126"/>
    <mergeCell ref="J125:J126"/>
    <mergeCell ref="H127:H128"/>
    <mergeCell ref="I127:I128"/>
    <mergeCell ref="J127:J128"/>
    <mergeCell ref="H121:H122"/>
    <mergeCell ref="I121:I122"/>
    <mergeCell ref="J121:J122"/>
    <mergeCell ref="H123:H124"/>
    <mergeCell ref="I123:I124"/>
    <mergeCell ref="J123:J124"/>
    <mergeCell ref="H143:H144"/>
    <mergeCell ref="I143:I144"/>
    <mergeCell ref="J143:J144"/>
    <mergeCell ref="J117:J118"/>
    <mergeCell ref="H119:H120"/>
    <mergeCell ref="I119:I120"/>
    <mergeCell ref="J119:J120"/>
    <mergeCell ref="H113:H114"/>
    <mergeCell ref="I113:I114"/>
    <mergeCell ref="J113:J114"/>
    <mergeCell ref="H115:H116"/>
    <mergeCell ref="I115:I116"/>
    <mergeCell ref="J115:J116"/>
    <mergeCell ref="H109:H110"/>
    <mergeCell ref="I109:I110"/>
    <mergeCell ref="J109:J110"/>
    <mergeCell ref="H111:H112"/>
    <mergeCell ref="I111:I112"/>
    <mergeCell ref="J111:J112"/>
    <mergeCell ref="H131:H132"/>
    <mergeCell ref="I131:I132"/>
    <mergeCell ref="J131:J132"/>
    <mergeCell ref="J95:J96"/>
    <mergeCell ref="H89:H90"/>
    <mergeCell ref="I89:I90"/>
    <mergeCell ref="J89:J90"/>
    <mergeCell ref="H91:H92"/>
    <mergeCell ref="I91:I92"/>
    <mergeCell ref="J91:J92"/>
    <mergeCell ref="H85:H86"/>
    <mergeCell ref="I85:I86"/>
    <mergeCell ref="J85:J86"/>
    <mergeCell ref="H87:H88"/>
    <mergeCell ref="I87:I88"/>
    <mergeCell ref="J87:J88"/>
    <mergeCell ref="H105:H106"/>
    <mergeCell ref="I105:I106"/>
    <mergeCell ref="J105:J106"/>
    <mergeCell ref="H107:H108"/>
    <mergeCell ref="I107:I108"/>
    <mergeCell ref="J107:J108"/>
    <mergeCell ref="H101:H102"/>
    <mergeCell ref="I101:I102"/>
    <mergeCell ref="J101:J102"/>
    <mergeCell ref="H103:H104"/>
    <mergeCell ref="I103:I104"/>
    <mergeCell ref="J103:J104"/>
    <mergeCell ref="H97:H98"/>
    <mergeCell ref="I97:I98"/>
    <mergeCell ref="J97:J98"/>
    <mergeCell ref="H99:H100"/>
    <mergeCell ref="I99:I100"/>
    <mergeCell ref="J99:J100"/>
    <mergeCell ref="J81:J82"/>
    <mergeCell ref="H83:H84"/>
    <mergeCell ref="I83:I84"/>
    <mergeCell ref="J83:J84"/>
    <mergeCell ref="H77:H78"/>
    <mergeCell ref="I77:I78"/>
    <mergeCell ref="J77:J78"/>
    <mergeCell ref="H79:H80"/>
    <mergeCell ref="I79:I80"/>
    <mergeCell ref="J79:J80"/>
    <mergeCell ref="H73:H74"/>
    <mergeCell ref="I73:I74"/>
    <mergeCell ref="J73:J74"/>
    <mergeCell ref="H75:H76"/>
    <mergeCell ref="I75:I76"/>
    <mergeCell ref="J75:J76"/>
    <mergeCell ref="H93:H94"/>
    <mergeCell ref="I93:I94"/>
    <mergeCell ref="J93:J94"/>
    <mergeCell ref="J69:J70"/>
    <mergeCell ref="H71:H72"/>
    <mergeCell ref="I71:I72"/>
    <mergeCell ref="J71:J72"/>
    <mergeCell ref="I45:I46"/>
    <mergeCell ref="J45:J46"/>
    <mergeCell ref="H47:H48"/>
    <mergeCell ref="I47:I48"/>
    <mergeCell ref="J47:J48"/>
    <mergeCell ref="H65:H66"/>
    <mergeCell ref="I65:I66"/>
    <mergeCell ref="J65:J66"/>
    <mergeCell ref="H67:H68"/>
    <mergeCell ref="I67:I68"/>
    <mergeCell ref="J67:J68"/>
    <mergeCell ref="H61:H62"/>
    <mergeCell ref="I61:I62"/>
    <mergeCell ref="J61:J62"/>
    <mergeCell ref="H63:H64"/>
    <mergeCell ref="I63:I64"/>
    <mergeCell ref="J63:J64"/>
    <mergeCell ref="H57:H58"/>
    <mergeCell ref="I57:I58"/>
    <mergeCell ref="J57:J58"/>
    <mergeCell ref="H59:H60"/>
    <mergeCell ref="I59:I60"/>
    <mergeCell ref="J59:J60"/>
    <mergeCell ref="J51:J52"/>
    <mergeCell ref="F290:J290"/>
    <mergeCell ref="H29:H30"/>
    <mergeCell ref="I29:I30"/>
    <mergeCell ref="J29:J30"/>
    <mergeCell ref="H31:H32"/>
    <mergeCell ref="I31:I32"/>
    <mergeCell ref="J31:J32"/>
    <mergeCell ref="H25:H26"/>
    <mergeCell ref="I25:I26"/>
    <mergeCell ref="J25:J26"/>
    <mergeCell ref="H27:H28"/>
    <mergeCell ref="I27:I28"/>
    <mergeCell ref="J27:J28"/>
    <mergeCell ref="H53:H54"/>
    <mergeCell ref="I53:I54"/>
    <mergeCell ref="J53:J54"/>
    <mergeCell ref="H55:H56"/>
    <mergeCell ref="I55:I56"/>
    <mergeCell ref="J55:J56"/>
    <mergeCell ref="H49:H50"/>
    <mergeCell ref="I49:I50"/>
    <mergeCell ref="J49:J50"/>
    <mergeCell ref="H51:H52"/>
    <mergeCell ref="I51:I52"/>
    <mergeCell ref="H41:H42"/>
    <mergeCell ref="I41:I42"/>
    <mergeCell ref="J41:J42"/>
    <mergeCell ref="H43:H44"/>
    <mergeCell ref="I43:I44"/>
    <mergeCell ref="J43:J44"/>
    <mergeCell ref="H37:H38"/>
    <mergeCell ref="I37:I38"/>
    <mergeCell ref="B1:J1"/>
    <mergeCell ref="A2:J2"/>
    <mergeCell ref="A3:J3"/>
    <mergeCell ref="H7:H8"/>
    <mergeCell ref="I7:I8"/>
    <mergeCell ref="J7:J8"/>
    <mergeCell ref="H9:H10"/>
    <mergeCell ref="I9:I10"/>
    <mergeCell ref="J9:J10"/>
    <mergeCell ref="A7:A8"/>
    <mergeCell ref="A9:A10"/>
    <mergeCell ref="B7:B8"/>
    <mergeCell ref="C7:C8"/>
    <mergeCell ref="B9:B10"/>
    <mergeCell ref="C9:C10"/>
    <mergeCell ref="H21:H22"/>
    <mergeCell ref="I21:I22"/>
    <mergeCell ref="J21:J22"/>
    <mergeCell ref="E17:E18"/>
    <mergeCell ref="E19:E20"/>
    <mergeCell ref="E21:E22"/>
    <mergeCell ref="B11:B12"/>
    <mergeCell ref="C11:C12"/>
    <mergeCell ref="B13:B14"/>
    <mergeCell ref="C13:C14"/>
    <mergeCell ref="B15:B16"/>
    <mergeCell ref="C15:C16"/>
    <mergeCell ref="B21:B22"/>
    <mergeCell ref="C21:C22"/>
    <mergeCell ref="J15:J16"/>
    <mergeCell ref="E7:E8"/>
    <mergeCell ref="E9:E10"/>
    <mergeCell ref="E11:E12"/>
    <mergeCell ref="E13:E14"/>
    <mergeCell ref="E15:E16"/>
    <mergeCell ref="H45:H46"/>
    <mergeCell ref="J23:J24"/>
    <mergeCell ref="H11:H12"/>
    <mergeCell ref="I11:I12"/>
    <mergeCell ref="J11:J12"/>
    <mergeCell ref="H13:H14"/>
    <mergeCell ref="H17:H18"/>
    <mergeCell ref="I17:I18"/>
    <mergeCell ref="J17:J18"/>
    <mergeCell ref="H19:H20"/>
    <mergeCell ref="I19:I20"/>
    <mergeCell ref="J19:J20"/>
    <mergeCell ref="I13:I14"/>
    <mergeCell ref="J13:J14"/>
    <mergeCell ref="H15:H16"/>
    <mergeCell ref="H33:H34"/>
    <mergeCell ref="I33:I34"/>
    <mergeCell ref="J37:J38"/>
    <mergeCell ref="H39:H40"/>
    <mergeCell ref="I39:I40"/>
    <mergeCell ref="J39:J40"/>
    <mergeCell ref="J33:J34"/>
    <mergeCell ref="H35:H36"/>
    <mergeCell ref="I35:I36"/>
    <mergeCell ref="J35:J36"/>
    <mergeCell ref="H23:H24"/>
    <mergeCell ref="F39:F40"/>
    <mergeCell ref="G37:G38"/>
    <mergeCell ref="G39:G40"/>
    <mergeCell ref="B195:B196"/>
    <mergeCell ref="B197:B198"/>
    <mergeCell ref="B199:B200"/>
    <mergeCell ref="B201:B202"/>
    <mergeCell ref="C201:C202"/>
    <mergeCell ref="C199:C200"/>
    <mergeCell ref="C195:C196"/>
    <mergeCell ref="C197:C198"/>
    <mergeCell ref="B203:B204"/>
    <mergeCell ref="C203:C204"/>
    <mergeCell ref="B205:B206"/>
    <mergeCell ref="C205:C206"/>
    <mergeCell ref="B207:B208"/>
    <mergeCell ref="I15:I16"/>
    <mergeCell ref="I23:I24"/>
    <mergeCell ref="E23:E24"/>
    <mergeCell ref="E25:E26"/>
    <mergeCell ref="H69:H70"/>
    <mergeCell ref="I69:I70"/>
    <mergeCell ref="H81:H82"/>
    <mergeCell ref="I81:I82"/>
    <mergeCell ref="H95:H96"/>
    <mergeCell ref="I95:I96"/>
    <mergeCell ref="H117:H118"/>
    <mergeCell ref="I117:I118"/>
    <mergeCell ref="H133:H134"/>
    <mergeCell ref="I133:I134"/>
    <mergeCell ref="H145:H146"/>
    <mergeCell ref="I145:I146"/>
    <mergeCell ref="C207:C208"/>
    <mergeCell ref="F73:F74"/>
    <mergeCell ref="F75:F76"/>
    <mergeCell ref="B209:B210"/>
    <mergeCell ref="C209:C210"/>
    <mergeCell ref="B211:B212"/>
    <mergeCell ref="C211:C212"/>
    <mergeCell ref="B213:B214"/>
    <mergeCell ref="C213:C214"/>
    <mergeCell ref="C215:C216"/>
    <mergeCell ref="B215:B216"/>
    <mergeCell ref="C221:C222"/>
    <mergeCell ref="B223:B224"/>
    <mergeCell ref="C223:C224"/>
    <mergeCell ref="B217:B218"/>
    <mergeCell ref="C217:C218"/>
    <mergeCell ref="B219:B220"/>
    <mergeCell ref="C219:C220"/>
    <mergeCell ref="B221:B222"/>
    <mergeCell ref="B225:B226"/>
    <mergeCell ref="C225:C226"/>
    <mergeCell ref="B249:B250"/>
    <mergeCell ref="C235:C236"/>
    <mergeCell ref="C237:C238"/>
    <mergeCell ref="C249:C250"/>
    <mergeCell ref="C227:C228"/>
    <mergeCell ref="B227:B228"/>
    <mergeCell ref="B229:B230"/>
    <mergeCell ref="C229:C230"/>
    <mergeCell ref="B231:B232"/>
    <mergeCell ref="C231:C232"/>
    <mergeCell ref="B233:B234"/>
    <mergeCell ref="B235:B236"/>
    <mergeCell ref="B237:B238"/>
    <mergeCell ref="C233:C234"/>
    <mergeCell ref="B247:B248"/>
    <mergeCell ref="C247:C248"/>
    <mergeCell ref="B251:B252"/>
    <mergeCell ref="C251:C252"/>
    <mergeCell ref="C253:C254"/>
    <mergeCell ref="B253:B254"/>
    <mergeCell ref="C255:C256"/>
    <mergeCell ref="B255:B256"/>
    <mergeCell ref="B257:B258"/>
    <mergeCell ref="B259:B260"/>
    <mergeCell ref="C257:C258"/>
    <mergeCell ref="C259:C260"/>
    <mergeCell ref="B239:B240"/>
    <mergeCell ref="C239:C240"/>
    <mergeCell ref="B241:B242"/>
    <mergeCell ref="C241:C242"/>
    <mergeCell ref="B243:B244"/>
    <mergeCell ref="C243:C244"/>
    <mergeCell ref="C245:C246"/>
    <mergeCell ref="B245:B246"/>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207:F208"/>
    <mergeCell ref="F209:F210"/>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257:F258"/>
    <mergeCell ref="F259:F260"/>
    <mergeCell ref="F211:F212"/>
    <mergeCell ref="F213:F214"/>
    <mergeCell ref="F215:F216"/>
    <mergeCell ref="F217:F218"/>
    <mergeCell ref="F219:F220"/>
    <mergeCell ref="F221:F222"/>
    <mergeCell ref="F223:F224"/>
    <mergeCell ref="F225:F226"/>
    <mergeCell ref="F227:F228"/>
    <mergeCell ref="F229:F230"/>
    <mergeCell ref="F231:F232"/>
    <mergeCell ref="F233:F234"/>
    <mergeCell ref="F235:F236"/>
    <mergeCell ref="F237:F238"/>
    <mergeCell ref="F239:F240"/>
    <mergeCell ref="F241:F242"/>
    <mergeCell ref="F243:F244"/>
    <mergeCell ref="G41:G42"/>
    <mergeCell ref="G43:G44"/>
    <mergeCell ref="G45:G46"/>
    <mergeCell ref="G47:G48"/>
    <mergeCell ref="G49:G50"/>
    <mergeCell ref="G51:G52"/>
    <mergeCell ref="G53:G54"/>
    <mergeCell ref="G55:G56"/>
    <mergeCell ref="F245:F246"/>
    <mergeCell ref="F247:F248"/>
    <mergeCell ref="F249:F250"/>
    <mergeCell ref="F251:F252"/>
    <mergeCell ref="F253:F254"/>
    <mergeCell ref="F255:F256"/>
    <mergeCell ref="F177:F178"/>
    <mergeCell ref="F179:F180"/>
    <mergeCell ref="F181:F182"/>
    <mergeCell ref="F183:F184"/>
    <mergeCell ref="F185:F186"/>
    <mergeCell ref="F187:F188"/>
    <mergeCell ref="F189:F190"/>
    <mergeCell ref="F191:F192"/>
    <mergeCell ref="F193:F194"/>
    <mergeCell ref="F195:F196"/>
    <mergeCell ref="F197:F198"/>
    <mergeCell ref="F199:F200"/>
    <mergeCell ref="F201:F202"/>
    <mergeCell ref="F203:F204"/>
    <mergeCell ref="F205:F206"/>
    <mergeCell ref="G57:G58"/>
    <mergeCell ref="G59:G60"/>
    <mergeCell ref="G117:G118"/>
    <mergeCell ref="G7:G8"/>
    <mergeCell ref="G9:G10"/>
    <mergeCell ref="G11:G12"/>
    <mergeCell ref="G13:G14"/>
    <mergeCell ref="G15:G16"/>
    <mergeCell ref="G17:G18"/>
    <mergeCell ref="G21:G22"/>
    <mergeCell ref="G23:G24"/>
    <mergeCell ref="G25:G26"/>
    <mergeCell ref="G27:G28"/>
    <mergeCell ref="G29:G30"/>
    <mergeCell ref="G31:G32"/>
    <mergeCell ref="F33:F34"/>
    <mergeCell ref="G33:G34"/>
    <mergeCell ref="F35:F36"/>
    <mergeCell ref="G35:G36"/>
    <mergeCell ref="F37:F38"/>
    <mergeCell ref="F7:F8"/>
    <mergeCell ref="F9:F10"/>
    <mergeCell ref="F11:F12"/>
    <mergeCell ref="F13:F14"/>
    <mergeCell ref="F15:F16"/>
    <mergeCell ref="F17:F18"/>
    <mergeCell ref="F21:F22"/>
    <mergeCell ref="F23:F24"/>
    <mergeCell ref="F25:F26"/>
    <mergeCell ref="F27:F28"/>
    <mergeCell ref="F29:F30"/>
    <mergeCell ref="F31:F32"/>
    <mergeCell ref="F261:F263"/>
    <mergeCell ref="G261:G263"/>
    <mergeCell ref="G259:G260"/>
    <mergeCell ref="G257:G258"/>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5:G196"/>
    <mergeCell ref="G197:G198"/>
    <mergeCell ref="G199:G200"/>
    <mergeCell ref="G201:G202"/>
    <mergeCell ref="G203:G204"/>
    <mergeCell ref="G205:G206"/>
    <mergeCell ref="G207:G208"/>
    <mergeCell ref="G209:G210"/>
    <mergeCell ref="G211:G212"/>
    <mergeCell ref="G213:G214"/>
    <mergeCell ref="G249:G250"/>
    <mergeCell ref="G251:G252"/>
    <mergeCell ref="G253:G254"/>
    <mergeCell ref="G255:G256"/>
    <mergeCell ref="G215:G216"/>
    <mergeCell ref="G217:G218"/>
    <mergeCell ref="G219:G220"/>
    <mergeCell ref="G221:G222"/>
    <mergeCell ref="G223:G224"/>
    <mergeCell ref="G225:G226"/>
    <mergeCell ref="G227:G228"/>
    <mergeCell ref="G229:G230"/>
    <mergeCell ref="G231:G232"/>
    <mergeCell ref="G233:G234"/>
    <mergeCell ref="G235:G236"/>
    <mergeCell ref="G237:G238"/>
    <mergeCell ref="G239:G240"/>
    <mergeCell ref="G241:G242"/>
    <mergeCell ref="G243:G244"/>
    <mergeCell ref="G245:G246"/>
    <mergeCell ref="G247:G248"/>
  </mergeCells>
  <conditionalFormatting sqref="B287:C287">
    <cfRule type="duplicateValues" dxfId="54" priority="34"/>
  </conditionalFormatting>
  <conditionalFormatting sqref="B7:C7">
    <cfRule type="duplicateValues" dxfId="53" priority="30"/>
  </conditionalFormatting>
  <conditionalFormatting sqref="B7:C7">
    <cfRule type="duplicateValues" dxfId="52" priority="33"/>
  </conditionalFormatting>
  <conditionalFormatting sqref="B9:C9">
    <cfRule type="duplicateValues" dxfId="51" priority="29"/>
  </conditionalFormatting>
  <conditionalFormatting sqref="B11:C11">
    <cfRule type="duplicateValues" dxfId="50" priority="27"/>
  </conditionalFormatting>
  <conditionalFormatting sqref="B13:C13">
    <cfRule type="duplicateValues" dxfId="49" priority="25"/>
  </conditionalFormatting>
  <conditionalFormatting sqref="B15:C15">
    <cfRule type="duplicateValues" dxfId="48" priority="23"/>
  </conditionalFormatting>
  <conditionalFormatting sqref="B17:C17">
    <cfRule type="duplicateValues" dxfId="47" priority="21"/>
  </conditionalFormatting>
  <conditionalFormatting sqref="B19:C19">
    <cfRule type="duplicateValues" dxfId="46" priority="19"/>
  </conditionalFormatting>
  <conditionalFormatting sqref="B21:C21">
    <cfRule type="duplicateValues" dxfId="45" priority="17"/>
  </conditionalFormatting>
  <conditionalFormatting sqref="B23:C23">
    <cfRule type="duplicateValues" dxfId="44" priority="12"/>
  </conditionalFormatting>
  <conditionalFormatting sqref="B23:C23">
    <cfRule type="duplicateValues" dxfId="43" priority="15"/>
  </conditionalFormatting>
  <pageMargins left="0.25" right="0.25"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J34"/>
  <sheetViews>
    <sheetView topLeftCell="A18" workbookViewId="0">
      <selection activeCell="E11" sqref="E11:E12"/>
    </sheetView>
  </sheetViews>
  <sheetFormatPr defaultColWidth="8.85546875" defaultRowHeight="12.75" x14ac:dyDescent="0.2"/>
  <cols>
    <col min="1" max="1" width="4.7109375" style="3" customWidth="1"/>
    <col min="2" max="2" width="55.28515625" style="11" customWidth="1"/>
    <col min="3" max="3" width="43.140625" style="3" customWidth="1"/>
    <col min="4" max="4" width="26.5703125" style="11" customWidth="1"/>
    <col min="5" max="5" width="8.5703125" style="11" customWidth="1"/>
    <col min="6" max="6" width="13" style="3" customWidth="1"/>
    <col min="7" max="7" width="7.42578125" style="3" customWidth="1"/>
    <col min="8" max="10" width="13" style="3" customWidth="1"/>
    <col min="11" max="16384" width="8.85546875" style="3"/>
  </cols>
  <sheetData>
    <row r="1" spans="1:10" ht="124.5" customHeight="1" x14ac:dyDescent="0.2">
      <c r="A1" s="12" t="s">
        <v>11</v>
      </c>
      <c r="B1" s="91"/>
      <c r="C1" s="91"/>
      <c r="D1" s="91"/>
      <c r="E1" s="91"/>
      <c r="F1" s="91"/>
      <c r="G1" s="91"/>
      <c r="H1" s="91"/>
      <c r="I1" s="91"/>
      <c r="J1" s="91"/>
    </row>
    <row r="2" spans="1:10" ht="46.9" customHeight="1" x14ac:dyDescent="0.2">
      <c r="A2" s="97" t="str">
        <f>'część I'!C4&amp;" CeNT-361-3/2022
Sukcesywna dostawa specjalistycznych odczynników laboratoryjnych dla CeNT UW - postępowanie 1
Załącznik do SIWZ  - Formularz cenowy"</f>
        <v xml:space="preserve"> CeNT-361-3/2022
Sukcesywna dostawa specjalistycznych odczynników laboratoryjnych dla CeNT UW - postępowanie 1
Załącznik do SIWZ  - Formularz cenowy</v>
      </c>
      <c r="B2" s="97"/>
      <c r="C2" s="97"/>
      <c r="D2" s="97"/>
      <c r="E2" s="97"/>
      <c r="F2" s="97"/>
      <c r="G2" s="97"/>
      <c r="H2" s="97"/>
      <c r="I2" s="97"/>
      <c r="J2" s="97"/>
    </row>
    <row r="3" spans="1:10" ht="14.45" customHeight="1" x14ac:dyDescent="0.2">
      <c r="A3" s="97" t="str">
        <f>A4</f>
        <v>część IX</v>
      </c>
      <c r="B3" s="97"/>
      <c r="C3" s="97"/>
      <c r="D3" s="97"/>
      <c r="E3" s="97"/>
      <c r="F3" s="97"/>
      <c r="G3" s="97"/>
      <c r="H3" s="97"/>
      <c r="I3" s="97"/>
      <c r="J3" s="97"/>
    </row>
    <row r="4" spans="1:10" x14ac:dyDescent="0.2">
      <c r="A4" s="14" t="s">
        <v>18</v>
      </c>
      <c r="B4" s="14"/>
      <c r="C4" s="13"/>
      <c r="D4" s="13"/>
      <c r="E4" s="13"/>
      <c r="F4" s="13"/>
      <c r="G4" s="13"/>
      <c r="H4" s="13"/>
      <c r="I4" s="13"/>
      <c r="J4" s="13"/>
    </row>
    <row r="5" spans="1:10" s="5" customFormat="1" ht="85.9" customHeight="1" x14ac:dyDescent="0.2">
      <c r="A5" s="4" t="s">
        <v>0</v>
      </c>
      <c r="B5" s="4" t="s">
        <v>661</v>
      </c>
      <c r="C5" s="4" t="s">
        <v>460</v>
      </c>
      <c r="D5" s="4" t="s">
        <v>6</v>
      </c>
      <c r="E5" s="4" t="s">
        <v>7</v>
      </c>
      <c r="F5" s="4" t="s">
        <v>2</v>
      </c>
      <c r="G5" s="4" t="s">
        <v>1</v>
      </c>
      <c r="H5" s="4" t="s">
        <v>3</v>
      </c>
      <c r="I5" s="4" t="s">
        <v>8</v>
      </c>
      <c r="J5" s="4" t="s">
        <v>4</v>
      </c>
    </row>
    <row r="6" spans="1:10" x14ac:dyDescent="0.2">
      <c r="A6" s="1">
        <v>1</v>
      </c>
      <c r="B6" s="1">
        <v>2</v>
      </c>
      <c r="C6" s="1">
        <v>3</v>
      </c>
      <c r="D6" s="1">
        <v>4</v>
      </c>
      <c r="E6" s="1">
        <v>5</v>
      </c>
      <c r="F6" s="1">
        <v>6</v>
      </c>
      <c r="G6" s="1">
        <v>7</v>
      </c>
      <c r="H6" s="1" t="s">
        <v>12</v>
      </c>
      <c r="I6" s="1" t="s">
        <v>10</v>
      </c>
      <c r="J6" s="1" t="s">
        <v>9</v>
      </c>
    </row>
    <row r="7" spans="1:10" ht="14.45" customHeight="1" x14ac:dyDescent="0.2">
      <c r="A7" s="108">
        <v>1</v>
      </c>
      <c r="B7" s="168" t="s">
        <v>666</v>
      </c>
      <c r="C7" s="102" t="s">
        <v>662</v>
      </c>
      <c r="D7" s="84" t="s">
        <v>352</v>
      </c>
      <c r="E7" s="82">
        <v>2</v>
      </c>
      <c r="F7" s="104"/>
      <c r="G7" s="54"/>
      <c r="H7" s="72">
        <f t="shared" ref="H7" si="0">F7+F7*G7</f>
        <v>0</v>
      </c>
      <c r="I7" s="72">
        <f>E7*F7</f>
        <v>0</v>
      </c>
      <c r="J7" s="72">
        <f>H7*E7</f>
        <v>0</v>
      </c>
    </row>
    <row r="8" spans="1:10" ht="31.9" customHeight="1" x14ac:dyDescent="0.2">
      <c r="A8" s="109"/>
      <c r="B8" s="169"/>
      <c r="C8" s="103"/>
      <c r="D8" s="85"/>
      <c r="E8" s="83"/>
      <c r="F8" s="105"/>
      <c r="G8" s="55"/>
      <c r="H8" s="73"/>
      <c r="I8" s="73"/>
      <c r="J8" s="73"/>
    </row>
    <row r="9" spans="1:10" ht="14.45" customHeight="1" x14ac:dyDescent="0.2">
      <c r="A9" s="108">
        <v>2</v>
      </c>
      <c r="B9" s="168" t="s">
        <v>664</v>
      </c>
      <c r="C9" s="102" t="s">
        <v>665</v>
      </c>
      <c r="D9" s="84" t="s">
        <v>52</v>
      </c>
      <c r="E9" s="82">
        <v>1</v>
      </c>
      <c r="F9" s="104"/>
      <c r="G9" s="54"/>
      <c r="H9" s="72">
        <f t="shared" ref="H9" si="1">F9+F9*G9</f>
        <v>0</v>
      </c>
      <c r="I9" s="72">
        <f t="shared" ref="I9" si="2">E9*F9</f>
        <v>0</v>
      </c>
      <c r="J9" s="72">
        <f t="shared" ref="J9" si="3">H9*E9</f>
        <v>0</v>
      </c>
    </row>
    <row r="10" spans="1:10" ht="14.45" customHeight="1" x14ac:dyDescent="0.2">
      <c r="A10" s="109"/>
      <c r="B10" s="169"/>
      <c r="C10" s="103"/>
      <c r="D10" s="85"/>
      <c r="E10" s="83"/>
      <c r="F10" s="105"/>
      <c r="G10" s="55"/>
      <c r="H10" s="73"/>
      <c r="I10" s="73"/>
      <c r="J10" s="73"/>
    </row>
    <row r="11" spans="1:10" ht="14.45" customHeight="1" x14ac:dyDescent="0.2">
      <c r="A11" s="108">
        <v>3</v>
      </c>
      <c r="B11" s="168" t="s">
        <v>663</v>
      </c>
      <c r="C11" s="102" t="s">
        <v>667</v>
      </c>
      <c r="D11" s="84" t="s">
        <v>353</v>
      </c>
      <c r="E11" s="82">
        <v>1</v>
      </c>
      <c r="F11" s="104"/>
      <c r="G11" s="54"/>
      <c r="H11" s="72">
        <f t="shared" ref="H11" si="4">F11+F11*G11</f>
        <v>0</v>
      </c>
      <c r="I11" s="72">
        <f t="shared" ref="I11" si="5">E11*F11</f>
        <v>0</v>
      </c>
      <c r="J11" s="72">
        <f t="shared" ref="J11" si="6">H11*E11</f>
        <v>0</v>
      </c>
    </row>
    <row r="12" spans="1:10" ht="43.9" customHeight="1" x14ac:dyDescent="0.2">
      <c r="A12" s="109"/>
      <c r="B12" s="169"/>
      <c r="C12" s="103"/>
      <c r="D12" s="85"/>
      <c r="E12" s="83"/>
      <c r="F12" s="105"/>
      <c r="G12" s="55"/>
      <c r="H12" s="73"/>
      <c r="I12" s="73"/>
      <c r="J12" s="73"/>
    </row>
    <row r="13" spans="1:10" ht="14.45" customHeight="1" x14ac:dyDescent="0.2">
      <c r="A13" s="108">
        <v>4</v>
      </c>
      <c r="B13" s="168" t="s">
        <v>668</v>
      </c>
      <c r="C13" s="102" t="s">
        <v>669</v>
      </c>
      <c r="D13" s="84" t="s">
        <v>168</v>
      </c>
      <c r="E13" s="82">
        <v>1</v>
      </c>
      <c r="F13" s="104"/>
      <c r="G13" s="54"/>
      <c r="H13" s="72">
        <f t="shared" ref="H13" si="7">F13+F13*G13</f>
        <v>0</v>
      </c>
      <c r="I13" s="72">
        <f t="shared" ref="I13" si="8">E13*F13</f>
        <v>0</v>
      </c>
      <c r="J13" s="72">
        <f t="shared" ref="J13" si="9">H13*E13</f>
        <v>0</v>
      </c>
    </row>
    <row r="14" spans="1:10" ht="14.45" customHeight="1" x14ac:dyDescent="0.2">
      <c r="A14" s="109"/>
      <c r="B14" s="169"/>
      <c r="C14" s="103"/>
      <c r="D14" s="85"/>
      <c r="E14" s="83"/>
      <c r="F14" s="105"/>
      <c r="G14" s="55"/>
      <c r="H14" s="73"/>
      <c r="I14" s="73"/>
      <c r="J14" s="73"/>
    </row>
    <row r="15" spans="1:10" ht="14.45" customHeight="1" x14ac:dyDescent="0.2">
      <c r="A15" s="108">
        <v>5</v>
      </c>
      <c r="B15" s="168" t="s">
        <v>354</v>
      </c>
      <c r="C15" s="102" t="s">
        <v>670</v>
      </c>
      <c r="D15" s="84" t="s">
        <v>355</v>
      </c>
      <c r="E15" s="82">
        <v>1</v>
      </c>
      <c r="F15" s="104"/>
      <c r="G15" s="54"/>
      <c r="H15" s="72">
        <f t="shared" ref="H15" si="10">F15+F15*G15</f>
        <v>0</v>
      </c>
      <c r="I15" s="72">
        <f t="shared" ref="I15" si="11">E15*F15</f>
        <v>0</v>
      </c>
      <c r="J15" s="72">
        <f t="shared" ref="J15" si="12">H15*E15</f>
        <v>0</v>
      </c>
    </row>
    <row r="16" spans="1:10" ht="31.9" customHeight="1" x14ac:dyDescent="0.2">
      <c r="A16" s="109"/>
      <c r="B16" s="169"/>
      <c r="C16" s="103"/>
      <c r="D16" s="85"/>
      <c r="E16" s="83"/>
      <c r="F16" s="105"/>
      <c r="G16" s="55"/>
      <c r="H16" s="73"/>
      <c r="I16" s="73"/>
      <c r="J16" s="73"/>
    </row>
    <row r="17" spans="1:10" ht="12.95" customHeight="1" x14ac:dyDescent="0.2">
      <c r="A17" s="108">
        <v>6</v>
      </c>
      <c r="B17" s="168" t="s">
        <v>356</v>
      </c>
      <c r="C17" s="102" t="s">
        <v>674</v>
      </c>
      <c r="D17" s="84" t="s">
        <v>357</v>
      </c>
      <c r="E17" s="82">
        <v>1</v>
      </c>
      <c r="F17" s="104"/>
      <c r="G17" s="54"/>
      <c r="H17" s="72">
        <f t="shared" ref="H17" si="13">F17+F17*G17</f>
        <v>0</v>
      </c>
      <c r="I17" s="72">
        <f t="shared" ref="I17" si="14">E17*F17</f>
        <v>0</v>
      </c>
      <c r="J17" s="72">
        <f t="shared" ref="J17" si="15">H17*E17</f>
        <v>0</v>
      </c>
    </row>
    <row r="18" spans="1:10" ht="18.600000000000001" customHeight="1" x14ac:dyDescent="0.2">
      <c r="A18" s="109"/>
      <c r="B18" s="169"/>
      <c r="C18" s="103"/>
      <c r="D18" s="85"/>
      <c r="E18" s="83"/>
      <c r="F18" s="105"/>
      <c r="G18" s="55"/>
      <c r="H18" s="73"/>
      <c r="I18" s="73"/>
      <c r="J18" s="73"/>
    </row>
    <row r="19" spans="1:10" ht="12.95" customHeight="1" x14ac:dyDescent="0.2">
      <c r="A19" s="108">
        <v>7</v>
      </c>
      <c r="B19" s="168" t="s">
        <v>358</v>
      </c>
      <c r="C19" s="102" t="s">
        <v>671</v>
      </c>
      <c r="D19" s="84" t="s">
        <v>359</v>
      </c>
      <c r="E19" s="82">
        <v>3</v>
      </c>
      <c r="F19" s="104"/>
      <c r="G19" s="54"/>
      <c r="H19" s="72">
        <f t="shared" ref="H19" si="16">F19+F19*G19</f>
        <v>0</v>
      </c>
      <c r="I19" s="72">
        <f t="shared" ref="I19" si="17">E19*F19</f>
        <v>0</v>
      </c>
      <c r="J19" s="72">
        <f t="shared" ref="J19" si="18">H19*E19</f>
        <v>0</v>
      </c>
    </row>
    <row r="20" spans="1:10" ht="56.45" customHeight="1" x14ac:dyDescent="0.2">
      <c r="A20" s="109"/>
      <c r="B20" s="169"/>
      <c r="C20" s="103"/>
      <c r="D20" s="85"/>
      <c r="E20" s="83"/>
      <c r="F20" s="105"/>
      <c r="G20" s="55"/>
      <c r="H20" s="73"/>
      <c r="I20" s="73"/>
      <c r="J20" s="73"/>
    </row>
    <row r="21" spans="1:10" ht="12.95" customHeight="1" x14ac:dyDescent="0.2">
      <c r="A21" s="108">
        <v>8</v>
      </c>
      <c r="B21" s="168" t="s">
        <v>367</v>
      </c>
      <c r="C21" s="102" t="s">
        <v>672</v>
      </c>
      <c r="D21" s="84" t="s">
        <v>368</v>
      </c>
      <c r="E21" s="82">
        <v>1</v>
      </c>
      <c r="F21" s="104"/>
      <c r="G21" s="54"/>
      <c r="H21" s="72">
        <f t="shared" ref="H21" si="19">F21+F21*G21</f>
        <v>0</v>
      </c>
      <c r="I21" s="72">
        <f t="shared" ref="I21" si="20">E21*F21</f>
        <v>0</v>
      </c>
      <c r="J21" s="72">
        <f t="shared" ref="J21" si="21">H21*E21</f>
        <v>0</v>
      </c>
    </row>
    <row r="22" spans="1:10" ht="46.9" customHeight="1" x14ac:dyDescent="0.2">
      <c r="A22" s="109"/>
      <c r="B22" s="169"/>
      <c r="C22" s="103"/>
      <c r="D22" s="85"/>
      <c r="E22" s="83"/>
      <c r="F22" s="105"/>
      <c r="G22" s="55"/>
      <c r="H22" s="73"/>
      <c r="I22" s="73"/>
      <c r="J22" s="73"/>
    </row>
    <row r="23" spans="1:10" ht="14.45" customHeight="1" x14ac:dyDescent="0.2">
      <c r="A23" s="108">
        <v>9</v>
      </c>
      <c r="B23" s="102" t="s">
        <v>365</v>
      </c>
      <c r="C23" s="102" t="s">
        <v>673</v>
      </c>
      <c r="D23" s="178" t="s">
        <v>366</v>
      </c>
      <c r="E23" s="170">
        <v>1</v>
      </c>
      <c r="F23" s="104"/>
      <c r="G23" s="54"/>
      <c r="H23" s="72">
        <f t="shared" ref="H23:H29" si="22">F23+F23*G23</f>
        <v>0</v>
      </c>
      <c r="I23" s="72">
        <f t="shared" ref="I23" si="23">E23*F23</f>
        <v>0</v>
      </c>
      <c r="J23" s="72">
        <f t="shared" ref="J23" si="24">H23*E23</f>
        <v>0</v>
      </c>
    </row>
    <row r="24" spans="1:10" ht="14.45" customHeight="1" x14ac:dyDescent="0.2">
      <c r="A24" s="109"/>
      <c r="B24" s="103"/>
      <c r="C24" s="103"/>
      <c r="D24" s="179"/>
      <c r="E24" s="171"/>
      <c r="F24" s="105"/>
      <c r="G24" s="55"/>
      <c r="H24" s="73"/>
      <c r="I24" s="73"/>
      <c r="J24" s="73"/>
    </row>
    <row r="25" spans="1:10" ht="13.5" customHeight="1" x14ac:dyDescent="0.2">
      <c r="A25" s="108">
        <v>10</v>
      </c>
      <c r="B25" s="168" t="s">
        <v>363</v>
      </c>
      <c r="C25" s="102" t="s">
        <v>675</v>
      </c>
      <c r="D25" s="178" t="s">
        <v>364</v>
      </c>
      <c r="E25" s="170">
        <v>1</v>
      </c>
      <c r="F25" s="104"/>
      <c r="G25" s="54"/>
      <c r="H25" s="72">
        <f t="shared" si="22"/>
        <v>0</v>
      </c>
      <c r="I25" s="72">
        <f t="shared" ref="I25" si="25">E25*F25</f>
        <v>0</v>
      </c>
      <c r="J25" s="72">
        <f t="shared" ref="J25" si="26">H25*E25</f>
        <v>0</v>
      </c>
    </row>
    <row r="26" spans="1:10" ht="34.15" customHeight="1" x14ac:dyDescent="0.2">
      <c r="A26" s="109"/>
      <c r="B26" s="169"/>
      <c r="C26" s="103"/>
      <c r="D26" s="179"/>
      <c r="E26" s="171"/>
      <c r="F26" s="105"/>
      <c r="G26" s="55"/>
      <c r="H26" s="73"/>
      <c r="I26" s="73"/>
      <c r="J26" s="73"/>
    </row>
    <row r="27" spans="1:10" ht="13.5" customHeight="1" x14ac:dyDescent="0.2">
      <c r="A27" s="108">
        <v>11</v>
      </c>
      <c r="B27" s="122" t="s">
        <v>361</v>
      </c>
      <c r="C27" s="124" t="s">
        <v>677</v>
      </c>
      <c r="D27" s="180" t="s">
        <v>362</v>
      </c>
      <c r="E27" s="170">
        <v>1</v>
      </c>
      <c r="F27" s="104"/>
      <c r="G27" s="54"/>
      <c r="H27" s="72">
        <f t="shared" si="22"/>
        <v>0</v>
      </c>
      <c r="I27" s="72">
        <f t="shared" ref="I27" si="27">E27*F27</f>
        <v>0</v>
      </c>
      <c r="J27" s="72">
        <f t="shared" ref="J27" si="28">H27*E27</f>
        <v>0</v>
      </c>
    </row>
    <row r="28" spans="1:10" ht="82.9" customHeight="1" x14ac:dyDescent="0.2">
      <c r="A28" s="109"/>
      <c r="B28" s="123"/>
      <c r="C28" s="125"/>
      <c r="D28" s="179"/>
      <c r="E28" s="171"/>
      <c r="F28" s="105"/>
      <c r="G28" s="55"/>
      <c r="H28" s="73"/>
      <c r="I28" s="73"/>
      <c r="J28" s="73"/>
    </row>
    <row r="29" spans="1:10" ht="13.5" customHeight="1" x14ac:dyDescent="0.2">
      <c r="A29" s="108">
        <v>12</v>
      </c>
      <c r="B29" s="122" t="s">
        <v>360</v>
      </c>
      <c r="C29" s="124" t="s">
        <v>676</v>
      </c>
      <c r="D29" s="84" t="s">
        <v>353</v>
      </c>
      <c r="E29" s="170">
        <v>1</v>
      </c>
      <c r="F29" s="104"/>
      <c r="G29" s="54"/>
      <c r="H29" s="72">
        <f t="shared" si="22"/>
        <v>0</v>
      </c>
      <c r="I29" s="72">
        <f t="shared" ref="I29" si="29">E29*F29</f>
        <v>0</v>
      </c>
      <c r="J29" s="72">
        <f t="shared" ref="J29" si="30">H29*E29</f>
        <v>0</v>
      </c>
    </row>
    <row r="30" spans="1:10" ht="116.25" customHeight="1" x14ac:dyDescent="0.2">
      <c r="A30" s="109"/>
      <c r="B30" s="123"/>
      <c r="C30" s="125"/>
      <c r="D30" s="85"/>
      <c r="E30" s="171"/>
      <c r="F30" s="105"/>
      <c r="G30" s="55"/>
      <c r="H30" s="73"/>
      <c r="I30" s="73"/>
      <c r="J30" s="73"/>
    </row>
    <row r="31" spans="1:10" ht="39" thickBot="1" x14ac:dyDescent="0.25">
      <c r="B31" s="20"/>
      <c r="C31" s="78"/>
      <c r="D31" s="78"/>
      <c r="E31" s="8"/>
      <c r="F31" s="2" t="str">
        <f>"suma kontrolna: "
&amp;SUM(F7:F30)</f>
        <v>suma kontrolna: 0</v>
      </c>
      <c r="G31" s="2" t="str">
        <f>"suma kontrolna: "
&amp;SUM(G7:G30)</f>
        <v>suma kontrolna: 0</v>
      </c>
      <c r="H31" s="2" t="str">
        <f>"suma kontrolna: "
&amp;SUM(H7:H30)</f>
        <v>suma kontrolna: 0</v>
      </c>
      <c r="I31" s="9" t="str">
        <f>"Całkowita wartość netto: "&amp;SUM(I7:I30)&amp;" zł"</f>
        <v>Całkowita wartość netto: 0 zł</v>
      </c>
      <c r="J31" s="9" t="str">
        <f>"Całkowita wartość brutto: "&amp;SUM(J7:J30)&amp;" zł"</f>
        <v>Całkowita wartość brutto: 0 zł</v>
      </c>
    </row>
    <row r="32" spans="1:10" x14ac:dyDescent="0.2">
      <c r="B32" s="20"/>
      <c r="C32" s="10"/>
    </row>
    <row r="34" spans="6:10" ht="36.950000000000003" customHeight="1" x14ac:dyDescent="0.2">
      <c r="F34" s="79" t="s">
        <v>5</v>
      </c>
      <c r="G34" s="79"/>
      <c r="H34" s="79"/>
      <c r="I34" s="79"/>
      <c r="J34" s="79"/>
    </row>
  </sheetData>
  <sortState ref="A8:D24">
    <sortCondition ref="A7"/>
  </sortState>
  <mergeCells count="113">
    <mergeCell ref="A25:A26"/>
    <mergeCell ref="D25:D26"/>
    <mergeCell ref="E25:E26"/>
    <mergeCell ref="H25:H26"/>
    <mergeCell ref="I25:I26"/>
    <mergeCell ref="J29:J30"/>
    <mergeCell ref="E23:E24"/>
    <mergeCell ref="C31:D31"/>
    <mergeCell ref="F34:J34"/>
    <mergeCell ref="A29:A30"/>
    <mergeCell ref="D29:D30"/>
    <mergeCell ref="E29:E30"/>
    <mergeCell ref="H29:H30"/>
    <mergeCell ref="I29:I30"/>
    <mergeCell ref="J25:J26"/>
    <mergeCell ref="A27:A28"/>
    <mergeCell ref="D27:D28"/>
    <mergeCell ref="E27:E28"/>
    <mergeCell ref="H27:H28"/>
    <mergeCell ref="I27:I28"/>
    <mergeCell ref="J27:J28"/>
    <mergeCell ref="A23:A24"/>
    <mergeCell ref="D23:D24"/>
    <mergeCell ref="H23:H24"/>
    <mergeCell ref="D11:D12"/>
    <mergeCell ref="D13:D14"/>
    <mergeCell ref="D15:D16"/>
    <mergeCell ref="A7:A8"/>
    <mergeCell ref="A9:A10"/>
    <mergeCell ref="A11:A12"/>
    <mergeCell ref="A13:A14"/>
    <mergeCell ref="A15:A16"/>
    <mergeCell ref="B7:B8"/>
    <mergeCell ref="C7:C8"/>
    <mergeCell ref="C9:C10"/>
    <mergeCell ref="C11:C12"/>
    <mergeCell ref="C13:C14"/>
    <mergeCell ref="B9:B10"/>
    <mergeCell ref="B11:B12"/>
    <mergeCell ref="B13:B14"/>
    <mergeCell ref="B1:J1"/>
    <mergeCell ref="A2:J2"/>
    <mergeCell ref="A3:J3"/>
    <mergeCell ref="D19:D20"/>
    <mergeCell ref="D21:D22"/>
    <mergeCell ref="A17:A18"/>
    <mergeCell ref="A19:A20"/>
    <mergeCell ref="A21:A22"/>
    <mergeCell ref="H7:H8"/>
    <mergeCell ref="I7:I8"/>
    <mergeCell ref="J7:J8"/>
    <mergeCell ref="H9:H10"/>
    <mergeCell ref="I9:I10"/>
    <mergeCell ref="E7:E8"/>
    <mergeCell ref="E9:E10"/>
    <mergeCell ref="E11:E12"/>
    <mergeCell ref="E13:E14"/>
    <mergeCell ref="E15:E16"/>
    <mergeCell ref="H15:H16"/>
    <mergeCell ref="I15:I16"/>
    <mergeCell ref="J15:J16"/>
    <mergeCell ref="D7:D8"/>
    <mergeCell ref="D17:D18"/>
    <mergeCell ref="D9:D10"/>
    <mergeCell ref="J9:J10"/>
    <mergeCell ref="H11:H12"/>
    <mergeCell ref="I11:I12"/>
    <mergeCell ref="J11:J12"/>
    <mergeCell ref="H13:H14"/>
    <mergeCell ref="I13:I14"/>
    <mergeCell ref="J13:J14"/>
    <mergeCell ref="E17:E18"/>
    <mergeCell ref="E19:E20"/>
    <mergeCell ref="I23:I24"/>
    <mergeCell ref="J23:J24"/>
    <mergeCell ref="H19:H20"/>
    <mergeCell ref="I19:I20"/>
    <mergeCell ref="J19:J20"/>
    <mergeCell ref="H21:H22"/>
    <mergeCell ref="I21:I22"/>
    <mergeCell ref="J21:J22"/>
    <mergeCell ref="B15:B16"/>
    <mergeCell ref="C15:C16"/>
    <mergeCell ref="H17:H18"/>
    <mergeCell ref="I17:I18"/>
    <mergeCell ref="J17:J18"/>
    <mergeCell ref="E21:E22"/>
    <mergeCell ref="F23:F24"/>
    <mergeCell ref="C27:C28"/>
    <mergeCell ref="C29:C30"/>
    <mergeCell ref="B27:B28"/>
    <mergeCell ref="B29:B30"/>
    <mergeCell ref="B25:B26"/>
    <mergeCell ref="B23:B24"/>
    <mergeCell ref="B21:B22"/>
    <mergeCell ref="B19:B20"/>
    <mergeCell ref="B17:B18"/>
    <mergeCell ref="C17:C18"/>
    <mergeCell ref="C19:C20"/>
    <mergeCell ref="C21:C22"/>
    <mergeCell ref="C23:C24"/>
    <mergeCell ref="C25:C26"/>
    <mergeCell ref="F25:F26"/>
    <mergeCell ref="F27:F28"/>
    <mergeCell ref="F29:F30"/>
    <mergeCell ref="F7:F8"/>
    <mergeCell ref="F9:F10"/>
    <mergeCell ref="F11:F12"/>
    <mergeCell ref="F13:F14"/>
    <mergeCell ref="F15:F16"/>
    <mergeCell ref="F17:F18"/>
    <mergeCell ref="F19:F20"/>
    <mergeCell ref="F21:F22"/>
  </mergeCells>
  <conditionalFormatting sqref="C31">
    <cfRule type="duplicateValues" dxfId="42" priority="37"/>
  </conditionalFormatting>
  <conditionalFormatting sqref="C7">
    <cfRule type="duplicateValues" dxfId="41" priority="33"/>
  </conditionalFormatting>
  <conditionalFormatting sqref="C7">
    <cfRule type="duplicateValues" dxfId="40" priority="36"/>
  </conditionalFormatting>
  <conditionalFormatting sqref="C9">
    <cfRule type="duplicateValues" dxfId="39" priority="32"/>
  </conditionalFormatting>
  <conditionalFormatting sqref="C11">
    <cfRule type="duplicateValues" dxfId="38" priority="30"/>
  </conditionalFormatting>
  <conditionalFormatting sqref="C13">
    <cfRule type="duplicateValues" dxfId="37" priority="28"/>
  </conditionalFormatting>
  <conditionalFormatting sqref="C15">
    <cfRule type="duplicateValues" dxfId="36" priority="26"/>
  </conditionalFormatting>
  <conditionalFormatting sqref="C17">
    <cfRule type="duplicateValues" dxfId="35" priority="24"/>
  </conditionalFormatting>
  <conditionalFormatting sqref="C19">
    <cfRule type="duplicateValues" dxfId="34" priority="22"/>
  </conditionalFormatting>
  <conditionalFormatting sqref="C25">
    <cfRule type="duplicateValues" dxfId="33" priority="17"/>
  </conditionalFormatting>
  <conditionalFormatting sqref="C25">
    <cfRule type="duplicateValues" dxfId="32" priority="20"/>
  </conditionalFormatting>
  <conditionalFormatting sqref="C23">
    <cfRule type="duplicateValues" dxfId="31" priority="16"/>
  </conditionalFormatting>
  <conditionalFormatting sqref="C21">
    <cfRule type="duplicateValues" dxfId="30" priority="14"/>
  </conditionalFormatting>
  <conditionalFormatting sqref="B7">
    <cfRule type="duplicateValues" dxfId="29" priority="11"/>
  </conditionalFormatting>
  <conditionalFormatting sqref="B7">
    <cfRule type="duplicateValues" dxfId="28" priority="12"/>
  </conditionalFormatting>
  <conditionalFormatting sqref="B9">
    <cfRule type="duplicateValues" dxfId="27" priority="10"/>
  </conditionalFormatting>
  <conditionalFormatting sqref="B11">
    <cfRule type="duplicateValues" dxfId="26" priority="9"/>
  </conditionalFormatting>
  <conditionalFormatting sqref="B13">
    <cfRule type="duplicateValues" dxfId="25" priority="8"/>
  </conditionalFormatting>
  <conditionalFormatting sqref="B15">
    <cfRule type="duplicateValues" dxfId="24" priority="7"/>
  </conditionalFormatting>
  <conditionalFormatting sqref="B17">
    <cfRule type="duplicateValues" dxfId="23" priority="6"/>
  </conditionalFormatting>
  <conditionalFormatting sqref="B19">
    <cfRule type="duplicateValues" dxfId="22" priority="5"/>
  </conditionalFormatting>
  <conditionalFormatting sqref="B25">
    <cfRule type="duplicateValues" dxfId="21" priority="3"/>
  </conditionalFormatting>
  <conditionalFormatting sqref="B25">
    <cfRule type="duplicateValues" dxfId="20" priority="4"/>
  </conditionalFormatting>
  <conditionalFormatting sqref="B23">
    <cfRule type="duplicateValues" dxfId="19" priority="2"/>
  </conditionalFormatting>
  <conditionalFormatting sqref="B21">
    <cfRule type="duplicateValues" dxfId="18" priority="1"/>
  </conditionalFormatting>
  <conditionalFormatting sqref="B35:B1048576 B1:B6">
    <cfRule type="duplicateValues" dxfId="17" priority="370"/>
  </conditionalFormatting>
  <conditionalFormatting sqref="B31:B34">
    <cfRule type="duplicateValues" dxfId="16" priority="372"/>
  </conditionalFormatting>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część I</vt:lpstr>
      <vt:lpstr>część II</vt:lpstr>
      <vt:lpstr>część III</vt:lpstr>
      <vt:lpstr>część IV</vt:lpstr>
      <vt:lpstr>część V</vt:lpstr>
      <vt:lpstr>część VI</vt:lpstr>
      <vt:lpstr>część VII</vt:lpstr>
      <vt:lpstr>część VIII</vt:lpstr>
      <vt:lpstr>część IX</vt:lpstr>
      <vt:lpstr>część X</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Nowakowska</dc:creator>
  <cp:lastModifiedBy>Aneta Nowakowska</cp:lastModifiedBy>
  <cp:lastPrinted>2020-08-06T10:07:12Z</cp:lastPrinted>
  <dcterms:created xsi:type="dcterms:W3CDTF">2020-02-11T12:40:03Z</dcterms:created>
  <dcterms:modified xsi:type="dcterms:W3CDTF">2022-06-30T09:38:41Z</dcterms:modified>
</cp:coreProperties>
</file>