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2przetargi bieżące\"/>
    </mc:Choice>
  </mc:AlternateContent>
  <bookViews>
    <workbookView xWindow="0" yWindow="0" windowWidth="28800" windowHeight="13635"/>
  </bookViews>
  <sheets>
    <sheet name="część I" sheetId="1" r:id="rId1"/>
    <sheet name="część II" sheetId="12" r:id="rId2"/>
    <sheet name="część III" sheetId="20" r:id="rId3"/>
    <sheet name="część IV" sheetId="21" r:id="rId4"/>
    <sheet name="część V" sheetId="19" r:id="rId5"/>
    <sheet name="część VI" sheetId="18" r:id="rId6"/>
    <sheet name="część VII" sheetId="15" r:id="rId7"/>
    <sheet name="część VIII" sheetId="16" r:id="rId8"/>
    <sheet name="część IX" sheetId="14" r:id="rId9"/>
    <sheet name="część X" sheetId="22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1" l="1"/>
  <c r="H61" i="1"/>
  <c r="J61" i="1" s="1"/>
  <c r="I61" i="1"/>
  <c r="K61" i="1" s="1"/>
  <c r="A62" i="1"/>
  <c r="L61" i="1" l="1"/>
  <c r="H9" i="15"/>
  <c r="J9" i="15" s="1"/>
  <c r="I9" i="15"/>
  <c r="B5" i="16" l="1"/>
  <c r="A2" i="22" l="1"/>
  <c r="A2" i="14"/>
  <c r="A2" i="16"/>
  <c r="A2" i="18"/>
  <c r="A2" i="15"/>
  <c r="A3" i="18"/>
  <c r="G31" i="14" l="1"/>
  <c r="F31" i="14"/>
  <c r="I29" i="14"/>
  <c r="H29" i="14"/>
  <c r="J29" i="14" s="1"/>
  <c r="I27" i="14"/>
  <c r="H27" i="14"/>
  <c r="J27" i="14" s="1"/>
  <c r="I25" i="14"/>
  <c r="H25" i="14"/>
  <c r="J25" i="14" s="1"/>
  <c r="I23" i="14"/>
  <c r="H23" i="14"/>
  <c r="J23" i="14" s="1"/>
  <c r="I55" i="15" l="1"/>
  <c r="H55" i="15"/>
  <c r="J55" i="15" s="1"/>
  <c r="I53" i="15" l="1"/>
  <c r="H53" i="15"/>
  <c r="J53" i="15" s="1"/>
  <c r="J29" i="18"/>
  <c r="I29" i="18"/>
  <c r="H29" i="18"/>
  <c r="G29" i="18"/>
  <c r="F29" i="18"/>
  <c r="A28" i="18"/>
  <c r="I27" i="18"/>
  <c r="H27" i="18"/>
  <c r="J27" i="18" s="1"/>
  <c r="A26" i="18"/>
  <c r="I25" i="18"/>
  <c r="H25" i="18"/>
  <c r="J25" i="18" s="1"/>
  <c r="A24" i="18"/>
  <c r="I23" i="18"/>
  <c r="H23" i="18"/>
  <c r="J23" i="18" s="1"/>
  <c r="A22" i="18"/>
  <c r="I21" i="18"/>
  <c r="H21" i="18"/>
  <c r="J21" i="18" s="1"/>
  <c r="A20" i="18"/>
  <c r="I19" i="18"/>
  <c r="H19" i="18"/>
  <c r="J19" i="18" s="1"/>
  <c r="A18" i="18"/>
  <c r="I17" i="18"/>
  <c r="H17" i="18"/>
  <c r="J17" i="18" s="1"/>
  <c r="I15" i="18"/>
  <c r="H15" i="18"/>
  <c r="J15" i="18" s="1"/>
  <c r="I13" i="18"/>
  <c r="H13" i="18"/>
  <c r="J13" i="18" s="1"/>
  <c r="I11" i="18"/>
  <c r="H11" i="18"/>
  <c r="J11" i="18" s="1"/>
  <c r="I9" i="18"/>
  <c r="H9" i="18"/>
  <c r="J9" i="18" s="1"/>
  <c r="I7" i="18"/>
  <c r="H7" i="18"/>
  <c r="J7" i="18" s="1"/>
  <c r="G137" i="20"/>
  <c r="F137" i="20"/>
  <c r="I135" i="20"/>
  <c r="H135" i="20"/>
  <c r="J135" i="20" s="1"/>
  <c r="I133" i="20"/>
  <c r="H133" i="20"/>
  <c r="J133" i="20" s="1"/>
  <c r="I131" i="20"/>
  <c r="H131" i="20"/>
  <c r="J131" i="20" s="1"/>
  <c r="I129" i="20"/>
  <c r="H129" i="20"/>
  <c r="J129" i="20" s="1"/>
  <c r="I127" i="20"/>
  <c r="H127" i="20"/>
  <c r="J127" i="20" s="1"/>
  <c r="I125" i="20"/>
  <c r="H125" i="20"/>
  <c r="J125" i="20" s="1"/>
  <c r="I123" i="20"/>
  <c r="H123" i="20"/>
  <c r="J123" i="20" s="1"/>
  <c r="I121" i="20"/>
  <c r="H121" i="20"/>
  <c r="J121" i="20" s="1"/>
  <c r="I119" i="20"/>
  <c r="H119" i="20"/>
  <c r="J119" i="20" s="1"/>
  <c r="I117" i="20"/>
  <c r="H117" i="20"/>
  <c r="J117" i="20" s="1"/>
  <c r="I115" i="20"/>
  <c r="H115" i="20"/>
  <c r="J115" i="20" s="1"/>
  <c r="I113" i="20"/>
  <c r="H113" i="20"/>
  <c r="J113" i="20" s="1"/>
  <c r="I111" i="20"/>
  <c r="H111" i="20"/>
  <c r="J111" i="20" s="1"/>
  <c r="I109" i="20"/>
  <c r="H109" i="20"/>
  <c r="J109" i="20" s="1"/>
  <c r="I107" i="20"/>
  <c r="H107" i="20"/>
  <c r="J107" i="20" s="1"/>
  <c r="I105" i="20"/>
  <c r="H105" i="20"/>
  <c r="J105" i="20" s="1"/>
  <c r="I103" i="20"/>
  <c r="H103" i="20"/>
  <c r="J103" i="20" s="1"/>
  <c r="I101" i="20"/>
  <c r="H101" i="20"/>
  <c r="J101" i="20" s="1"/>
  <c r="I99" i="20"/>
  <c r="H99" i="20"/>
  <c r="J99" i="20" s="1"/>
  <c r="I97" i="20"/>
  <c r="H97" i="20"/>
  <c r="J97" i="20" s="1"/>
  <c r="I95" i="20"/>
  <c r="H95" i="20"/>
  <c r="J95" i="20" s="1"/>
  <c r="I93" i="20"/>
  <c r="H93" i="20"/>
  <c r="J93" i="20" s="1"/>
  <c r="I91" i="20"/>
  <c r="H91" i="20"/>
  <c r="J91" i="20" s="1"/>
  <c r="I89" i="20"/>
  <c r="H89" i="20"/>
  <c r="J89" i="20" s="1"/>
  <c r="I87" i="20"/>
  <c r="H87" i="20"/>
  <c r="J87" i="20" s="1"/>
  <c r="I85" i="20"/>
  <c r="H85" i="20"/>
  <c r="J85" i="20" s="1"/>
  <c r="I83" i="20"/>
  <c r="H83" i="20"/>
  <c r="J83" i="20" s="1"/>
  <c r="I81" i="20"/>
  <c r="H81" i="20"/>
  <c r="J81" i="20" s="1"/>
  <c r="I79" i="20"/>
  <c r="H79" i="20"/>
  <c r="J79" i="20" s="1"/>
  <c r="I77" i="20"/>
  <c r="H77" i="20"/>
  <c r="J77" i="20" s="1"/>
  <c r="I75" i="20"/>
  <c r="H75" i="20"/>
  <c r="J75" i="20" s="1"/>
  <c r="I73" i="20"/>
  <c r="H73" i="20"/>
  <c r="J73" i="20" s="1"/>
  <c r="I71" i="20"/>
  <c r="H71" i="20"/>
  <c r="J71" i="20" s="1"/>
  <c r="I69" i="20"/>
  <c r="H69" i="20"/>
  <c r="J69" i="20" s="1"/>
  <c r="I67" i="20"/>
  <c r="H67" i="20"/>
  <c r="J67" i="20" s="1"/>
  <c r="I65" i="20"/>
  <c r="H65" i="20"/>
  <c r="J65" i="20" s="1"/>
  <c r="I63" i="20"/>
  <c r="H63" i="20"/>
  <c r="J63" i="20" s="1"/>
  <c r="I61" i="20"/>
  <c r="H61" i="20"/>
  <c r="J61" i="20" s="1"/>
  <c r="I59" i="20"/>
  <c r="H59" i="20"/>
  <c r="J59" i="20" s="1"/>
  <c r="I57" i="20"/>
  <c r="H57" i="20"/>
  <c r="J57" i="20" s="1"/>
  <c r="I55" i="20"/>
  <c r="H55" i="20"/>
  <c r="J55" i="20" s="1"/>
  <c r="I53" i="20"/>
  <c r="H53" i="20"/>
  <c r="J53" i="20" s="1"/>
  <c r="I51" i="20"/>
  <c r="H51" i="20"/>
  <c r="J51" i="20" s="1"/>
  <c r="I49" i="20"/>
  <c r="H49" i="20"/>
  <c r="J49" i="20" s="1"/>
  <c r="I47" i="20"/>
  <c r="H47" i="20"/>
  <c r="J47" i="20" s="1"/>
  <c r="I45" i="20"/>
  <c r="H45" i="20"/>
  <c r="J45" i="20" s="1"/>
  <c r="I43" i="20"/>
  <c r="H43" i="20"/>
  <c r="J43" i="20" s="1"/>
  <c r="I41" i="20"/>
  <c r="H41" i="20"/>
  <c r="J41" i="20" s="1"/>
  <c r="I39" i="20"/>
  <c r="H39" i="20"/>
  <c r="J39" i="20" s="1"/>
  <c r="I37" i="20"/>
  <c r="H37" i="20"/>
  <c r="J37" i="20" s="1"/>
  <c r="I35" i="20"/>
  <c r="H35" i="20"/>
  <c r="J35" i="20" s="1"/>
  <c r="I33" i="20"/>
  <c r="H33" i="20"/>
  <c r="J33" i="20" s="1"/>
  <c r="I31" i="20"/>
  <c r="H31" i="20"/>
  <c r="J31" i="20" s="1"/>
  <c r="I29" i="20"/>
  <c r="H29" i="20"/>
  <c r="J29" i="20" s="1"/>
  <c r="I27" i="20"/>
  <c r="H27" i="20"/>
  <c r="J27" i="20" s="1"/>
  <c r="I25" i="20"/>
  <c r="H25" i="20"/>
  <c r="J25" i="20" s="1"/>
  <c r="I23" i="20"/>
  <c r="H23" i="20"/>
  <c r="J23" i="20" s="1"/>
  <c r="I21" i="20"/>
  <c r="H21" i="20"/>
  <c r="J21" i="20" s="1"/>
  <c r="I19" i="20"/>
  <c r="H19" i="20"/>
  <c r="J19" i="20" s="1"/>
  <c r="I17" i="20"/>
  <c r="H17" i="20"/>
  <c r="J17" i="20" s="1"/>
  <c r="I15" i="20"/>
  <c r="H15" i="20"/>
  <c r="J15" i="20" s="1"/>
  <c r="I13" i="20"/>
  <c r="H13" i="20"/>
  <c r="J13" i="20" s="1"/>
  <c r="I11" i="20"/>
  <c r="H11" i="20"/>
  <c r="J11" i="20" s="1"/>
  <c r="I9" i="20"/>
  <c r="H9" i="20"/>
  <c r="J9" i="20" s="1"/>
  <c r="I7" i="20"/>
  <c r="H7" i="20"/>
  <c r="J7" i="20" s="1"/>
  <c r="F53" i="21"/>
  <c r="G53" i="21"/>
  <c r="I137" i="20" l="1"/>
  <c r="J137" i="20"/>
  <c r="H137" i="20"/>
  <c r="G133" i="1" l="1"/>
  <c r="F133" i="1"/>
  <c r="A132" i="1"/>
  <c r="I131" i="1"/>
  <c r="H131" i="1"/>
  <c r="J131" i="1" s="1"/>
  <c r="A130" i="1"/>
  <c r="I129" i="1"/>
  <c r="H129" i="1"/>
  <c r="J129" i="1" s="1"/>
  <c r="A128" i="1"/>
  <c r="I127" i="1"/>
  <c r="H127" i="1"/>
  <c r="J127" i="1" s="1"/>
  <c r="A126" i="1"/>
  <c r="I125" i="1"/>
  <c r="H125" i="1"/>
  <c r="J125" i="1" s="1"/>
  <c r="A124" i="1"/>
  <c r="I123" i="1"/>
  <c r="H123" i="1"/>
  <c r="J123" i="1" s="1"/>
  <c r="A122" i="1"/>
  <c r="I121" i="1"/>
  <c r="H121" i="1"/>
  <c r="J121" i="1" s="1"/>
  <c r="A120" i="1"/>
  <c r="I119" i="1"/>
  <c r="H119" i="1"/>
  <c r="J119" i="1" s="1"/>
  <c r="A118" i="1"/>
  <c r="I117" i="1"/>
  <c r="H117" i="1"/>
  <c r="J117" i="1" s="1"/>
  <c r="A116" i="1"/>
  <c r="I115" i="1"/>
  <c r="H115" i="1"/>
  <c r="J115" i="1" s="1"/>
  <c r="A114" i="1"/>
  <c r="I113" i="1"/>
  <c r="H113" i="1"/>
  <c r="J113" i="1" s="1"/>
  <c r="A112" i="1"/>
  <c r="I111" i="1"/>
  <c r="H111" i="1"/>
  <c r="J111" i="1" s="1"/>
  <c r="A110" i="1"/>
  <c r="I109" i="1"/>
  <c r="H109" i="1"/>
  <c r="J109" i="1" s="1"/>
  <c r="A108" i="1"/>
  <c r="I107" i="1"/>
  <c r="H107" i="1"/>
  <c r="J107" i="1" s="1"/>
  <c r="A106" i="1"/>
  <c r="I105" i="1"/>
  <c r="H105" i="1"/>
  <c r="J105" i="1" s="1"/>
  <c r="A104" i="1"/>
  <c r="I103" i="1"/>
  <c r="H103" i="1"/>
  <c r="J103" i="1" s="1"/>
  <c r="A102" i="1"/>
  <c r="I101" i="1"/>
  <c r="H101" i="1"/>
  <c r="J101" i="1" s="1"/>
  <c r="A100" i="1"/>
  <c r="I99" i="1"/>
  <c r="H99" i="1"/>
  <c r="J99" i="1" s="1"/>
  <c r="A98" i="1"/>
  <c r="I97" i="1"/>
  <c r="H97" i="1"/>
  <c r="J97" i="1" s="1"/>
  <c r="A96" i="1"/>
  <c r="I95" i="1"/>
  <c r="H95" i="1"/>
  <c r="J95" i="1" s="1"/>
  <c r="A94" i="1"/>
  <c r="I93" i="1"/>
  <c r="H93" i="1"/>
  <c r="J93" i="1" s="1"/>
  <c r="A92" i="1"/>
  <c r="I91" i="1"/>
  <c r="H91" i="1"/>
  <c r="J91" i="1" s="1"/>
  <c r="A90" i="1"/>
  <c r="I89" i="1"/>
  <c r="H89" i="1"/>
  <c r="J89" i="1" s="1"/>
  <c r="A88" i="1"/>
  <c r="I87" i="1"/>
  <c r="H87" i="1"/>
  <c r="J87" i="1" s="1"/>
  <c r="A86" i="1"/>
  <c r="I85" i="1"/>
  <c r="H85" i="1"/>
  <c r="J85" i="1" s="1"/>
  <c r="I83" i="1"/>
  <c r="H83" i="1"/>
  <c r="J83" i="1" s="1"/>
  <c r="A82" i="1"/>
  <c r="I81" i="1"/>
  <c r="H81" i="1"/>
  <c r="J81" i="1" s="1"/>
  <c r="A80" i="1"/>
  <c r="I79" i="1"/>
  <c r="H79" i="1"/>
  <c r="J79" i="1" s="1"/>
  <c r="A78" i="1"/>
  <c r="I77" i="1"/>
  <c r="H77" i="1"/>
  <c r="J77" i="1" s="1"/>
  <c r="A76" i="1"/>
  <c r="I75" i="1"/>
  <c r="H75" i="1"/>
  <c r="J75" i="1" s="1"/>
  <c r="A74" i="1"/>
  <c r="I73" i="1"/>
  <c r="H73" i="1"/>
  <c r="J73" i="1" s="1"/>
  <c r="A72" i="1"/>
  <c r="I71" i="1"/>
  <c r="H71" i="1"/>
  <c r="J71" i="1" s="1"/>
  <c r="A70" i="1"/>
  <c r="I69" i="1"/>
  <c r="H69" i="1"/>
  <c r="J69" i="1" s="1"/>
  <c r="A68" i="1"/>
  <c r="I67" i="1"/>
  <c r="H67" i="1"/>
  <c r="J67" i="1" s="1"/>
  <c r="A66" i="1"/>
  <c r="I65" i="1"/>
  <c r="H65" i="1"/>
  <c r="J65" i="1" s="1"/>
  <c r="A64" i="1"/>
  <c r="I63" i="1"/>
  <c r="H63" i="1"/>
  <c r="J63" i="1" s="1"/>
  <c r="A60" i="1"/>
  <c r="I59" i="1"/>
  <c r="H59" i="1"/>
  <c r="J59" i="1" s="1"/>
  <c r="A58" i="1"/>
  <c r="I57" i="1"/>
  <c r="H57" i="1"/>
  <c r="J57" i="1" s="1"/>
  <c r="A56" i="1"/>
  <c r="I55" i="1"/>
  <c r="H55" i="1"/>
  <c r="J55" i="1" s="1"/>
  <c r="A54" i="1"/>
  <c r="I53" i="1"/>
  <c r="H53" i="1"/>
  <c r="J53" i="1" s="1"/>
  <c r="A52" i="1"/>
  <c r="I51" i="1"/>
  <c r="H51" i="1"/>
  <c r="J51" i="1" s="1"/>
  <c r="A50" i="1"/>
  <c r="I49" i="1"/>
  <c r="H49" i="1"/>
  <c r="J49" i="1" s="1"/>
  <c r="A48" i="1"/>
  <c r="I47" i="1"/>
  <c r="H47" i="1"/>
  <c r="J47" i="1" s="1"/>
  <c r="A46" i="1"/>
  <c r="I45" i="1"/>
  <c r="H45" i="1"/>
  <c r="J45" i="1" s="1"/>
  <c r="A44" i="1"/>
  <c r="I43" i="1"/>
  <c r="H43" i="1"/>
  <c r="J43" i="1" s="1"/>
  <c r="A42" i="1"/>
  <c r="I41" i="1"/>
  <c r="H41" i="1"/>
  <c r="J41" i="1" s="1"/>
  <c r="A40" i="1"/>
  <c r="I39" i="1"/>
  <c r="H39" i="1"/>
  <c r="J39" i="1" s="1"/>
  <c r="A38" i="1"/>
  <c r="I37" i="1"/>
  <c r="H37" i="1"/>
  <c r="J37" i="1" s="1"/>
  <c r="A36" i="1"/>
  <c r="I35" i="1"/>
  <c r="H35" i="1"/>
  <c r="J35" i="1" s="1"/>
  <c r="A34" i="1"/>
  <c r="I33" i="1"/>
  <c r="H33" i="1"/>
  <c r="J33" i="1" s="1"/>
  <c r="A32" i="1"/>
  <c r="I31" i="1"/>
  <c r="H31" i="1"/>
  <c r="J31" i="1" s="1"/>
  <c r="A30" i="1"/>
  <c r="I29" i="1"/>
  <c r="H29" i="1"/>
  <c r="J29" i="1" s="1"/>
  <c r="A28" i="1"/>
  <c r="I27" i="1"/>
  <c r="H27" i="1"/>
  <c r="J27" i="1" s="1"/>
  <c r="A26" i="1"/>
  <c r="I25" i="1"/>
  <c r="H25" i="1"/>
  <c r="J25" i="1" s="1"/>
  <c r="A24" i="1"/>
  <c r="I23" i="1"/>
  <c r="H23" i="1"/>
  <c r="J23" i="1" s="1"/>
  <c r="A22" i="1"/>
  <c r="I21" i="1"/>
  <c r="H21" i="1"/>
  <c r="J21" i="1" s="1"/>
  <c r="A20" i="1"/>
  <c r="I19" i="1"/>
  <c r="H19" i="1"/>
  <c r="J19" i="1" s="1"/>
  <c r="A18" i="1"/>
  <c r="I17" i="1"/>
  <c r="H17" i="1"/>
  <c r="J17" i="1" s="1"/>
  <c r="I15" i="1"/>
  <c r="H15" i="1"/>
  <c r="J15" i="1" s="1"/>
  <c r="I13" i="1"/>
  <c r="H13" i="1"/>
  <c r="J13" i="1" s="1"/>
  <c r="I11" i="1"/>
  <c r="H11" i="1"/>
  <c r="J11" i="1" s="1"/>
  <c r="I9" i="1"/>
  <c r="H9" i="1"/>
  <c r="J9" i="1" s="1"/>
  <c r="I7" i="1"/>
  <c r="H7" i="1"/>
  <c r="K115" i="1" l="1"/>
  <c r="L115" i="1" s="1"/>
  <c r="K119" i="1"/>
  <c r="L119" i="1" s="1"/>
  <c r="K123" i="1"/>
  <c r="L123" i="1" s="1"/>
  <c r="K127" i="1"/>
  <c r="L127" i="1" s="1"/>
  <c r="K131" i="1"/>
  <c r="L131" i="1" s="1"/>
  <c r="K11" i="1"/>
  <c r="L11" i="1" s="1"/>
  <c r="K17" i="1"/>
  <c r="L17" i="1" s="1"/>
  <c r="K21" i="1"/>
  <c r="L21" i="1" s="1"/>
  <c r="K25" i="1"/>
  <c r="L25" i="1" s="1"/>
  <c r="K29" i="1"/>
  <c r="L29" i="1" s="1"/>
  <c r="K33" i="1"/>
  <c r="L33" i="1" s="1"/>
  <c r="K37" i="1"/>
  <c r="L37" i="1" s="1"/>
  <c r="K41" i="1"/>
  <c r="L41" i="1" s="1"/>
  <c r="K45" i="1"/>
  <c r="L45" i="1" s="1"/>
  <c r="K49" i="1"/>
  <c r="L49" i="1" s="1"/>
  <c r="K53" i="1"/>
  <c r="L53" i="1" s="1"/>
  <c r="K57" i="1"/>
  <c r="L57" i="1" s="1"/>
  <c r="K65" i="1"/>
  <c r="L65" i="1" s="1"/>
  <c r="K69" i="1"/>
  <c r="L69" i="1" s="1"/>
  <c r="K73" i="1"/>
  <c r="L73" i="1" s="1"/>
  <c r="K13" i="1"/>
  <c r="L13" i="1" s="1"/>
  <c r="K77" i="1"/>
  <c r="L77" i="1" s="1"/>
  <c r="K81" i="1"/>
  <c r="L81" i="1" s="1"/>
  <c r="K89" i="1"/>
  <c r="L89" i="1" s="1"/>
  <c r="K93" i="1"/>
  <c r="L93" i="1" s="1"/>
  <c r="K101" i="1"/>
  <c r="L101" i="1" s="1"/>
  <c r="K105" i="1"/>
  <c r="L105" i="1" s="1"/>
  <c r="K113" i="1"/>
  <c r="L113" i="1" s="1"/>
  <c r="K19" i="1"/>
  <c r="L19" i="1" s="1"/>
  <c r="K23" i="1"/>
  <c r="L23" i="1" s="1"/>
  <c r="K27" i="1"/>
  <c r="L27" i="1" s="1"/>
  <c r="K31" i="1"/>
  <c r="L31" i="1" s="1"/>
  <c r="K35" i="1"/>
  <c r="L35" i="1" s="1"/>
  <c r="K39" i="1"/>
  <c r="L39" i="1" s="1"/>
  <c r="K43" i="1"/>
  <c r="L43" i="1" s="1"/>
  <c r="K47" i="1"/>
  <c r="L47" i="1" s="1"/>
  <c r="K117" i="1"/>
  <c r="L117" i="1" s="1"/>
  <c r="K121" i="1"/>
  <c r="L121" i="1" s="1"/>
  <c r="K125" i="1"/>
  <c r="L125" i="1" s="1"/>
  <c r="K129" i="1"/>
  <c r="L129" i="1" s="1"/>
  <c r="K9" i="1"/>
  <c r="L9" i="1" s="1"/>
  <c r="K15" i="1"/>
  <c r="L15" i="1" s="1"/>
  <c r="K51" i="1"/>
  <c r="L51" i="1" s="1"/>
  <c r="K55" i="1"/>
  <c r="L55" i="1" s="1"/>
  <c r="K59" i="1"/>
  <c r="L59" i="1" s="1"/>
  <c r="K63" i="1"/>
  <c r="L63" i="1" s="1"/>
  <c r="K67" i="1"/>
  <c r="L67" i="1" s="1"/>
  <c r="K71" i="1"/>
  <c r="L71" i="1" s="1"/>
  <c r="K75" i="1"/>
  <c r="L75" i="1" s="1"/>
  <c r="K79" i="1"/>
  <c r="L79" i="1" s="1"/>
  <c r="K83" i="1"/>
  <c r="L83" i="1" s="1"/>
  <c r="K87" i="1"/>
  <c r="L87" i="1" s="1"/>
  <c r="K91" i="1"/>
  <c r="L91" i="1" s="1"/>
  <c r="K95" i="1"/>
  <c r="L95" i="1" s="1"/>
  <c r="K99" i="1"/>
  <c r="L99" i="1" s="1"/>
  <c r="K103" i="1"/>
  <c r="L103" i="1" s="1"/>
  <c r="K107" i="1"/>
  <c r="L107" i="1" s="1"/>
  <c r="K111" i="1"/>
  <c r="L111" i="1" s="1"/>
  <c r="K85" i="1"/>
  <c r="L85" i="1" s="1"/>
  <c r="K97" i="1"/>
  <c r="L97" i="1" s="1"/>
  <c r="K109" i="1"/>
  <c r="L109" i="1" s="1"/>
  <c r="H133" i="1"/>
  <c r="I133" i="1"/>
  <c r="J7" i="1"/>
  <c r="H9" i="16"/>
  <c r="J9" i="16" s="1"/>
  <c r="I9" i="16"/>
  <c r="H11" i="16"/>
  <c r="J11" i="16" s="1"/>
  <c r="I11" i="16"/>
  <c r="H13" i="16"/>
  <c r="J13" i="16" s="1"/>
  <c r="I13" i="16"/>
  <c r="H15" i="16"/>
  <c r="J15" i="16" s="1"/>
  <c r="I15" i="16"/>
  <c r="H17" i="16"/>
  <c r="J17" i="16" s="1"/>
  <c r="I17" i="16"/>
  <c r="H19" i="16"/>
  <c r="J19" i="16" s="1"/>
  <c r="I19" i="16"/>
  <c r="H21" i="16"/>
  <c r="J21" i="16" s="1"/>
  <c r="I21" i="16"/>
  <c r="H23" i="16"/>
  <c r="J23" i="16" s="1"/>
  <c r="I23" i="16"/>
  <c r="H25" i="16"/>
  <c r="J25" i="16" s="1"/>
  <c r="I25" i="16"/>
  <c r="H27" i="16"/>
  <c r="J27" i="16" s="1"/>
  <c r="I27" i="16"/>
  <c r="H29" i="16"/>
  <c r="J29" i="16" s="1"/>
  <c r="I29" i="16"/>
  <c r="H31" i="16"/>
  <c r="J31" i="16" s="1"/>
  <c r="I31" i="16"/>
  <c r="H33" i="16"/>
  <c r="J33" i="16" s="1"/>
  <c r="I33" i="16"/>
  <c r="H35" i="16"/>
  <c r="J35" i="16" s="1"/>
  <c r="I35" i="16"/>
  <c r="H37" i="16"/>
  <c r="J37" i="16" s="1"/>
  <c r="I37" i="16"/>
  <c r="H39" i="16"/>
  <c r="J39" i="16" s="1"/>
  <c r="I39" i="16"/>
  <c r="H41" i="16"/>
  <c r="J41" i="16" s="1"/>
  <c r="I41" i="16"/>
  <c r="H43" i="16"/>
  <c r="J43" i="16" s="1"/>
  <c r="I43" i="16"/>
  <c r="H45" i="16"/>
  <c r="J45" i="16" s="1"/>
  <c r="I45" i="16"/>
  <c r="H47" i="16"/>
  <c r="J47" i="16" s="1"/>
  <c r="I47" i="16"/>
  <c r="H49" i="16"/>
  <c r="J49" i="16" s="1"/>
  <c r="I49" i="16"/>
  <c r="H51" i="16"/>
  <c r="J51" i="16" s="1"/>
  <c r="I51" i="16"/>
  <c r="H53" i="16"/>
  <c r="J53" i="16" s="1"/>
  <c r="I53" i="16"/>
  <c r="H55" i="16"/>
  <c r="J55" i="16" s="1"/>
  <c r="I55" i="16"/>
  <c r="H57" i="16"/>
  <c r="J57" i="16" s="1"/>
  <c r="I57" i="16"/>
  <c r="H59" i="16"/>
  <c r="J59" i="16" s="1"/>
  <c r="I59" i="16"/>
  <c r="H61" i="16"/>
  <c r="J61" i="16" s="1"/>
  <c r="I61" i="16"/>
  <c r="H63" i="16"/>
  <c r="J63" i="16" s="1"/>
  <c r="I63" i="16"/>
  <c r="H65" i="16"/>
  <c r="J65" i="16" s="1"/>
  <c r="I65" i="16"/>
  <c r="H67" i="16"/>
  <c r="J67" i="16" s="1"/>
  <c r="I67" i="16"/>
  <c r="H69" i="16"/>
  <c r="J69" i="16" s="1"/>
  <c r="I69" i="16"/>
  <c r="H71" i="16"/>
  <c r="J71" i="16" s="1"/>
  <c r="I71" i="16"/>
  <c r="H73" i="16"/>
  <c r="J73" i="16" s="1"/>
  <c r="I73" i="16"/>
  <c r="H75" i="16"/>
  <c r="J75" i="16" s="1"/>
  <c r="I75" i="16"/>
  <c r="H77" i="16"/>
  <c r="J77" i="16" s="1"/>
  <c r="I77" i="16"/>
  <c r="H79" i="16"/>
  <c r="J79" i="16" s="1"/>
  <c r="I79" i="16"/>
  <c r="H81" i="16"/>
  <c r="J81" i="16" s="1"/>
  <c r="I81" i="16"/>
  <c r="H83" i="16"/>
  <c r="J83" i="16" s="1"/>
  <c r="I83" i="16"/>
  <c r="H85" i="16"/>
  <c r="J85" i="16" s="1"/>
  <c r="I85" i="16"/>
  <c r="H87" i="16"/>
  <c r="J87" i="16" s="1"/>
  <c r="I87" i="16"/>
  <c r="H89" i="16"/>
  <c r="J89" i="16" s="1"/>
  <c r="I89" i="16"/>
  <c r="H91" i="16"/>
  <c r="J91" i="16" s="1"/>
  <c r="I91" i="16"/>
  <c r="H93" i="16"/>
  <c r="J93" i="16" s="1"/>
  <c r="I93" i="16"/>
  <c r="H95" i="16"/>
  <c r="J95" i="16" s="1"/>
  <c r="I95" i="16"/>
  <c r="H97" i="16"/>
  <c r="J97" i="16" s="1"/>
  <c r="I97" i="16"/>
  <c r="H99" i="16"/>
  <c r="J99" i="16" s="1"/>
  <c r="I99" i="16"/>
  <c r="H101" i="16"/>
  <c r="J101" i="16" s="1"/>
  <c r="I101" i="16"/>
  <c r="H103" i="16"/>
  <c r="J103" i="16" s="1"/>
  <c r="I103" i="16"/>
  <c r="H105" i="16"/>
  <c r="J105" i="16" s="1"/>
  <c r="I105" i="16"/>
  <c r="H107" i="16"/>
  <c r="J107" i="16" s="1"/>
  <c r="I107" i="16"/>
  <c r="H109" i="16"/>
  <c r="J109" i="16" s="1"/>
  <c r="I109" i="16"/>
  <c r="H111" i="16"/>
  <c r="J111" i="16" s="1"/>
  <c r="I111" i="16"/>
  <c r="H113" i="16"/>
  <c r="J113" i="16" s="1"/>
  <c r="I113" i="16"/>
  <c r="H115" i="16"/>
  <c r="J115" i="16" s="1"/>
  <c r="I115" i="16"/>
  <c r="H117" i="16"/>
  <c r="J117" i="16" s="1"/>
  <c r="I117" i="16"/>
  <c r="H119" i="16"/>
  <c r="J119" i="16" s="1"/>
  <c r="I119" i="16"/>
  <c r="H121" i="16"/>
  <c r="J121" i="16" s="1"/>
  <c r="I121" i="16"/>
  <c r="H123" i="16"/>
  <c r="J123" i="16" s="1"/>
  <c r="I123" i="16"/>
  <c r="H125" i="16"/>
  <c r="J125" i="16" s="1"/>
  <c r="I125" i="16"/>
  <c r="H127" i="16"/>
  <c r="J127" i="16" s="1"/>
  <c r="I127" i="16"/>
  <c r="H129" i="16"/>
  <c r="J129" i="16" s="1"/>
  <c r="I129" i="16"/>
  <c r="H131" i="16"/>
  <c r="J131" i="16" s="1"/>
  <c r="I131" i="16"/>
  <c r="H133" i="16"/>
  <c r="J133" i="16" s="1"/>
  <c r="I133" i="16"/>
  <c r="H135" i="16"/>
  <c r="J135" i="16" s="1"/>
  <c r="I135" i="16"/>
  <c r="H137" i="16"/>
  <c r="J137" i="16" s="1"/>
  <c r="I137" i="16"/>
  <c r="H139" i="16"/>
  <c r="J139" i="16" s="1"/>
  <c r="I139" i="16"/>
  <c r="H141" i="16"/>
  <c r="J141" i="16" s="1"/>
  <c r="I141" i="16"/>
  <c r="H143" i="16"/>
  <c r="J143" i="16" s="1"/>
  <c r="I143" i="16"/>
  <c r="H145" i="16"/>
  <c r="J145" i="16" s="1"/>
  <c r="I145" i="16"/>
  <c r="H147" i="16"/>
  <c r="J147" i="16" s="1"/>
  <c r="I147" i="16"/>
  <c r="H149" i="16"/>
  <c r="J149" i="16" s="1"/>
  <c r="I149" i="16"/>
  <c r="H151" i="16"/>
  <c r="J151" i="16" s="1"/>
  <c r="I151" i="16"/>
  <c r="H153" i="16"/>
  <c r="J153" i="16" s="1"/>
  <c r="I153" i="16"/>
  <c r="H155" i="16"/>
  <c r="J155" i="16" s="1"/>
  <c r="I155" i="16"/>
  <c r="H157" i="16"/>
  <c r="J157" i="16" s="1"/>
  <c r="I157" i="16"/>
  <c r="H159" i="16"/>
  <c r="J159" i="16" s="1"/>
  <c r="I159" i="16"/>
  <c r="H161" i="16"/>
  <c r="J161" i="16" s="1"/>
  <c r="I161" i="16"/>
  <c r="H163" i="16"/>
  <c r="J163" i="16" s="1"/>
  <c r="I163" i="16"/>
  <c r="H165" i="16"/>
  <c r="J165" i="16" s="1"/>
  <c r="I165" i="16"/>
  <c r="H167" i="16"/>
  <c r="J167" i="16" s="1"/>
  <c r="I167" i="16"/>
  <c r="H169" i="16"/>
  <c r="J169" i="16" s="1"/>
  <c r="I169" i="16"/>
  <c r="H171" i="16"/>
  <c r="J171" i="16" s="1"/>
  <c r="I171" i="16"/>
  <c r="H173" i="16"/>
  <c r="J173" i="16" s="1"/>
  <c r="I173" i="16"/>
  <c r="H175" i="16"/>
  <c r="J175" i="16" s="1"/>
  <c r="I175" i="16"/>
  <c r="H177" i="16"/>
  <c r="J177" i="16" s="1"/>
  <c r="I177" i="16"/>
  <c r="H179" i="16"/>
  <c r="J179" i="16" s="1"/>
  <c r="I179" i="16"/>
  <c r="H181" i="16"/>
  <c r="J181" i="16" s="1"/>
  <c r="I181" i="16"/>
  <c r="H183" i="16"/>
  <c r="J183" i="16" s="1"/>
  <c r="I183" i="16"/>
  <c r="H185" i="16"/>
  <c r="J185" i="16" s="1"/>
  <c r="I185" i="16"/>
  <c r="H187" i="16"/>
  <c r="J187" i="16" s="1"/>
  <c r="I187" i="16"/>
  <c r="H189" i="16"/>
  <c r="J189" i="16" s="1"/>
  <c r="I189" i="16"/>
  <c r="H191" i="16"/>
  <c r="J191" i="16" s="1"/>
  <c r="I191" i="16"/>
  <c r="H193" i="16"/>
  <c r="J193" i="16" s="1"/>
  <c r="I193" i="16"/>
  <c r="H195" i="16"/>
  <c r="J195" i="16" s="1"/>
  <c r="I195" i="16"/>
  <c r="H197" i="16"/>
  <c r="J197" i="16" s="1"/>
  <c r="I197" i="16"/>
  <c r="H199" i="16"/>
  <c r="J199" i="16" s="1"/>
  <c r="I199" i="16"/>
  <c r="H201" i="16"/>
  <c r="J201" i="16" s="1"/>
  <c r="I201" i="16"/>
  <c r="H203" i="16"/>
  <c r="J203" i="16" s="1"/>
  <c r="I203" i="16"/>
  <c r="H205" i="16"/>
  <c r="J205" i="16" s="1"/>
  <c r="I205" i="16"/>
  <c r="H207" i="16"/>
  <c r="J207" i="16" s="1"/>
  <c r="I207" i="16"/>
  <c r="H209" i="16"/>
  <c r="J209" i="16" s="1"/>
  <c r="I209" i="16"/>
  <c r="H211" i="16"/>
  <c r="J211" i="16" s="1"/>
  <c r="I211" i="16"/>
  <c r="H213" i="16"/>
  <c r="J213" i="16" s="1"/>
  <c r="I213" i="16"/>
  <c r="H215" i="16"/>
  <c r="J215" i="16" s="1"/>
  <c r="I215" i="16"/>
  <c r="H217" i="16"/>
  <c r="J217" i="16" s="1"/>
  <c r="I217" i="16"/>
  <c r="H219" i="16"/>
  <c r="J219" i="16" s="1"/>
  <c r="I219" i="16"/>
  <c r="H221" i="16"/>
  <c r="J221" i="16" s="1"/>
  <c r="I221" i="16"/>
  <c r="H223" i="16"/>
  <c r="J223" i="16" s="1"/>
  <c r="I223" i="16"/>
  <c r="H225" i="16"/>
  <c r="J225" i="16" s="1"/>
  <c r="I225" i="16"/>
  <c r="H227" i="16"/>
  <c r="J227" i="16" s="1"/>
  <c r="I227" i="16"/>
  <c r="H229" i="16"/>
  <c r="J229" i="16" s="1"/>
  <c r="I229" i="16"/>
  <c r="H231" i="16"/>
  <c r="J231" i="16" s="1"/>
  <c r="I231" i="16"/>
  <c r="H233" i="16"/>
  <c r="J233" i="16" s="1"/>
  <c r="I233" i="16"/>
  <c r="H235" i="16"/>
  <c r="J235" i="16" s="1"/>
  <c r="I235" i="16"/>
  <c r="H237" i="16"/>
  <c r="J237" i="16" s="1"/>
  <c r="I237" i="16"/>
  <c r="H239" i="16"/>
  <c r="J239" i="16" s="1"/>
  <c r="I239" i="16"/>
  <c r="H241" i="16"/>
  <c r="J241" i="16" s="1"/>
  <c r="I241" i="16"/>
  <c r="H243" i="16"/>
  <c r="J243" i="16" s="1"/>
  <c r="I243" i="16"/>
  <c r="H245" i="16"/>
  <c r="J245" i="16" s="1"/>
  <c r="I245" i="16"/>
  <c r="H247" i="16"/>
  <c r="J247" i="16" s="1"/>
  <c r="I247" i="16"/>
  <c r="H249" i="16"/>
  <c r="J249" i="16" s="1"/>
  <c r="I249" i="16"/>
  <c r="H251" i="16"/>
  <c r="J251" i="16" s="1"/>
  <c r="I251" i="16"/>
  <c r="H253" i="16"/>
  <c r="J253" i="16" s="1"/>
  <c r="I253" i="16"/>
  <c r="H255" i="16"/>
  <c r="J255" i="16" s="1"/>
  <c r="I255" i="16"/>
  <c r="H257" i="16"/>
  <c r="J257" i="16" s="1"/>
  <c r="I257" i="16"/>
  <c r="H259" i="16"/>
  <c r="J259" i="16" s="1"/>
  <c r="I259" i="16"/>
  <c r="H261" i="16"/>
  <c r="J261" i="16" s="1"/>
  <c r="I261" i="16"/>
  <c r="J133" i="1" l="1"/>
  <c r="K7" i="1"/>
  <c r="K133" i="1" s="1"/>
  <c r="H9" i="19"/>
  <c r="J9" i="19" s="1"/>
  <c r="I9" i="19"/>
  <c r="H11" i="19"/>
  <c r="J11" i="19" s="1"/>
  <c r="I11" i="19"/>
  <c r="H13" i="19"/>
  <c r="J13" i="19" s="1"/>
  <c r="I13" i="19"/>
  <c r="H15" i="19"/>
  <c r="J15" i="19" s="1"/>
  <c r="I15" i="19"/>
  <c r="H17" i="19"/>
  <c r="J17" i="19" s="1"/>
  <c r="I17" i="19"/>
  <c r="H19" i="19"/>
  <c r="J19" i="19" s="1"/>
  <c r="I19" i="19"/>
  <c r="H21" i="19"/>
  <c r="J21" i="19" s="1"/>
  <c r="I21" i="19"/>
  <c r="H23" i="19"/>
  <c r="J23" i="19" s="1"/>
  <c r="I23" i="19"/>
  <c r="H25" i="19"/>
  <c r="J25" i="19" s="1"/>
  <c r="I25" i="19"/>
  <c r="H27" i="19"/>
  <c r="J27" i="19" s="1"/>
  <c r="I27" i="19"/>
  <c r="H29" i="19"/>
  <c r="J29" i="19" s="1"/>
  <c r="I29" i="19"/>
  <c r="H31" i="19"/>
  <c r="J31" i="19" s="1"/>
  <c r="I31" i="19"/>
  <c r="H33" i="19"/>
  <c r="J33" i="19" s="1"/>
  <c r="I33" i="19"/>
  <c r="H35" i="19"/>
  <c r="J35" i="19" s="1"/>
  <c r="I35" i="19"/>
  <c r="H37" i="19"/>
  <c r="J37" i="19" s="1"/>
  <c r="I37" i="19"/>
  <c r="H39" i="19"/>
  <c r="J39" i="19" s="1"/>
  <c r="I39" i="19"/>
  <c r="H41" i="19"/>
  <c r="J41" i="19" s="1"/>
  <c r="I41" i="19"/>
  <c r="H43" i="19"/>
  <c r="J43" i="19" s="1"/>
  <c r="I43" i="19"/>
  <c r="H45" i="19"/>
  <c r="J45" i="19" s="1"/>
  <c r="I45" i="19"/>
  <c r="H47" i="19"/>
  <c r="J47" i="19" s="1"/>
  <c r="I47" i="19"/>
  <c r="H49" i="19"/>
  <c r="J49" i="19" s="1"/>
  <c r="I49" i="19"/>
  <c r="H51" i="19"/>
  <c r="J51" i="19" s="1"/>
  <c r="I51" i="19"/>
  <c r="H53" i="19"/>
  <c r="J53" i="19" s="1"/>
  <c r="I53" i="19"/>
  <c r="H55" i="19"/>
  <c r="J55" i="19" s="1"/>
  <c r="I55" i="19"/>
  <c r="H57" i="19"/>
  <c r="J57" i="19" s="1"/>
  <c r="I57" i="19"/>
  <c r="H59" i="19"/>
  <c r="J59" i="19" s="1"/>
  <c r="I59" i="19"/>
  <c r="H61" i="19"/>
  <c r="J61" i="19" s="1"/>
  <c r="I61" i="19"/>
  <c r="H63" i="19"/>
  <c r="J63" i="19" s="1"/>
  <c r="I63" i="19"/>
  <c r="H65" i="19"/>
  <c r="J65" i="19" s="1"/>
  <c r="I65" i="19"/>
  <c r="H67" i="19"/>
  <c r="J67" i="19" s="1"/>
  <c r="I67" i="19"/>
  <c r="H69" i="19"/>
  <c r="J69" i="19" s="1"/>
  <c r="I69" i="19"/>
  <c r="H71" i="19"/>
  <c r="J71" i="19" s="1"/>
  <c r="I71" i="19"/>
  <c r="H73" i="19"/>
  <c r="J73" i="19" s="1"/>
  <c r="I73" i="19"/>
  <c r="H75" i="19"/>
  <c r="J75" i="19" s="1"/>
  <c r="I75" i="19"/>
  <c r="H77" i="19"/>
  <c r="J77" i="19" s="1"/>
  <c r="I77" i="19"/>
  <c r="H79" i="19"/>
  <c r="J79" i="19" s="1"/>
  <c r="I79" i="19"/>
  <c r="H81" i="19"/>
  <c r="J81" i="19" s="1"/>
  <c r="I81" i="19"/>
  <c r="H83" i="19"/>
  <c r="J83" i="19" s="1"/>
  <c r="I83" i="19"/>
  <c r="H85" i="19"/>
  <c r="J85" i="19" s="1"/>
  <c r="I85" i="19"/>
  <c r="H87" i="19"/>
  <c r="J87" i="19" s="1"/>
  <c r="I87" i="19"/>
  <c r="H89" i="19"/>
  <c r="J89" i="19" s="1"/>
  <c r="I89" i="19"/>
  <c r="H91" i="19"/>
  <c r="J91" i="19" s="1"/>
  <c r="I91" i="19"/>
  <c r="H93" i="19"/>
  <c r="J93" i="19" s="1"/>
  <c r="I93" i="19"/>
  <c r="H95" i="19"/>
  <c r="J95" i="19" s="1"/>
  <c r="I95" i="19"/>
  <c r="H97" i="19"/>
  <c r="J97" i="19" s="1"/>
  <c r="I97" i="19"/>
  <c r="H99" i="19"/>
  <c r="J99" i="19" s="1"/>
  <c r="I99" i="19"/>
  <c r="H101" i="19"/>
  <c r="J101" i="19" s="1"/>
  <c r="I101" i="19"/>
  <c r="H103" i="19"/>
  <c r="J103" i="19" s="1"/>
  <c r="I103" i="19"/>
  <c r="H105" i="19"/>
  <c r="J105" i="19" s="1"/>
  <c r="I105" i="19"/>
  <c r="H107" i="19"/>
  <c r="J107" i="19" s="1"/>
  <c r="I107" i="19"/>
  <c r="H109" i="19"/>
  <c r="J109" i="19" s="1"/>
  <c r="I109" i="19"/>
  <c r="L7" i="1" l="1"/>
  <c r="L133" i="1" s="1"/>
  <c r="I9" i="22"/>
  <c r="I11" i="22"/>
  <c r="I13" i="22"/>
  <c r="I15" i="22"/>
  <c r="I17" i="22"/>
  <c r="I19" i="22"/>
  <c r="I21" i="22"/>
  <c r="H9" i="22"/>
  <c r="J9" i="22" s="1"/>
  <c r="H11" i="22"/>
  <c r="J11" i="22" s="1"/>
  <c r="H13" i="22"/>
  <c r="J13" i="22" s="1"/>
  <c r="H15" i="22"/>
  <c r="J15" i="22" s="1"/>
  <c r="H17" i="22"/>
  <c r="J17" i="22" s="1"/>
  <c r="H19" i="22"/>
  <c r="J19" i="22" s="1"/>
  <c r="H21" i="22"/>
  <c r="J21" i="22" s="1"/>
  <c r="G111" i="19" l="1"/>
  <c r="F111" i="19"/>
  <c r="H9" i="14"/>
  <c r="J9" i="14" s="1"/>
  <c r="I9" i="14"/>
  <c r="H11" i="14"/>
  <c r="J11" i="14" s="1"/>
  <c r="I11" i="14"/>
  <c r="H13" i="14"/>
  <c r="J13" i="14" s="1"/>
  <c r="I13" i="14"/>
  <c r="H15" i="14"/>
  <c r="J15" i="14" s="1"/>
  <c r="I15" i="14"/>
  <c r="H17" i="14"/>
  <c r="J17" i="14" s="1"/>
  <c r="I17" i="14"/>
  <c r="H19" i="14"/>
  <c r="J19" i="14" s="1"/>
  <c r="I19" i="14"/>
  <c r="H21" i="14"/>
  <c r="J21" i="14" s="1"/>
  <c r="I21" i="14"/>
  <c r="H11" i="15"/>
  <c r="J11" i="15" s="1"/>
  <c r="I11" i="15"/>
  <c r="H13" i="15"/>
  <c r="J13" i="15" s="1"/>
  <c r="I13" i="15"/>
  <c r="H15" i="15"/>
  <c r="J15" i="15" s="1"/>
  <c r="I15" i="15"/>
  <c r="H17" i="15"/>
  <c r="J17" i="15" s="1"/>
  <c r="I17" i="15"/>
  <c r="H19" i="15"/>
  <c r="J19" i="15" s="1"/>
  <c r="I19" i="15"/>
  <c r="H21" i="15"/>
  <c r="J21" i="15" s="1"/>
  <c r="I21" i="15"/>
  <c r="H23" i="15"/>
  <c r="J23" i="15" s="1"/>
  <c r="I23" i="15"/>
  <c r="H25" i="15"/>
  <c r="J25" i="15" s="1"/>
  <c r="I25" i="15"/>
  <c r="H27" i="15"/>
  <c r="J27" i="15" s="1"/>
  <c r="I27" i="15"/>
  <c r="H29" i="15"/>
  <c r="J29" i="15" s="1"/>
  <c r="I29" i="15"/>
  <c r="H31" i="15"/>
  <c r="J31" i="15" s="1"/>
  <c r="I31" i="15"/>
  <c r="H33" i="15"/>
  <c r="J33" i="15" s="1"/>
  <c r="I33" i="15"/>
  <c r="H35" i="15"/>
  <c r="J35" i="15" s="1"/>
  <c r="I35" i="15"/>
  <c r="H37" i="15"/>
  <c r="J37" i="15" s="1"/>
  <c r="I37" i="15"/>
  <c r="H39" i="15"/>
  <c r="J39" i="15" s="1"/>
  <c r="I39" i="15"/>
  <c r="H41" i="15"/>
  <c r="J41" i="15" s="1"/>
  <c r="I41" i="15"/>
  <c r="H43" i="15"/>
  <c r="J43" i="15" s="1"/>
  <c r="I43" i="15"/>
  <c r="H45" i="15"/>
  <c r="J45" i="15" s="1"/>
  <c r="I45" i="15"/>
  <c r="H47" i="15"/>
  <c r="J47" i="15" s="1"/>
  <c r="I47" i="15"/>
  <c r="H49" i="15"/>
  <c r="J49" i="15" s="1"/>
  <c r="I49" i="15"/>
  <c r="H51" i="15"/>
  <c r="J51" i="15" s="1"/>
  <c r="I51" i="15"/>
  <c r="I9" i="21" l="1"/>
  <c r="I11" i="21"/>
  <c r="I13" i="21"/>
  <c r="I15" i="21"/>
  <c r="I17" i="21"/>
  <c r="I19" i="21"/>
  <c r="I21" i="21"/>
  <c r="I23" i="21"/>
  <c r="I25" i="21"/>
  <c r="I27" i="21"/>
  <c r="I29" i="21"/>
  <c r="I31" i="21"/>
  <c r="I33" i="21"/>
  <c r="I35" i="21"/>
  <c r="I37" i="21"/>
  <c r="I39" i="21"/>
  <c r="I41" i="21"/>
  <c r="I43" i="21"/>
  <c r="I45" i="21"/>
  <c r="I47" i="21"/>
  <c r="I49" i="21"/>
  <c r="I51" i="21"/>
  <c r="H9" i="21"/>
  <c r="J9" i="21" s="1"/>
  <c r="H11" i="21"/>
  <c r="J11" i="21" s="1"/>
  <c r="H13" i="21"/>
  <c r="J13" i="21" s="1"/>
  <c r="H15" i="21"/>
  <c r="J15" i="21" s="1"/>
  <c r="H17" i="21"/>
  <c r="J17" i="21" s="1"/>
  <c r="H19" i="21"/>
  <c r="J19" i="21" s="1"/>
  <c r="H21" i="21"/>
  <c r="J21" i="21" s="1"/>
  <c r="H23" i="21"/>
  <c r="J23" i="21" s="1"/>
  <c r="H25" i="21"/>
  <c r="J25" i="21" s="1"/>
  <c r="H27" i="21"/>
  <c r="J27" i="21" s="1"/>
  <c r="H29" i="21"/>
  <c r="J29" i="21" s="1"/>
  <c r="H31" i="21"/>
  <c r="J31" i="21" s="1"/>
  <c r="H33" i="21"/>
  <c r="J33" i="21" s="1"/>
  <c r="H35" i="21"/>
  <c r="J35" i="21" s="1"/>
  <c r="H37" i="21"/>
  <c r="J37" i="21" s="1"/>
  <c r="H39" i="21"/>
  <c r="J39" i="21" s="1"/>
  <c r="H41" i="21"/>
  <c r="J41" i="21" s="1"/>
  <c r="H43" i="21"/>
  <c r="J43" i="21" s="1"/>
  <c r="H45" i="21"/>
  <c r="J45" i="21" s="1"/>
  <c r="H47" i="21"/>
  <c r="J47" i="21" s="1"/>
  <c r="H49" i="21"/>
  <c r="J49" i="21" s="1"/>
  <c r="H51" i="21"/>
  <c r="J51" i="21" s="1"/>
  <c r="H9" i="12" l="1"/>
  <c r="J9" i="12" s="1"/>
  <c r="I9" i="12"/>
  <c r="H11" i="12"/>
  <c r="J11" i="12" s="1"/>
  <c r="I11" i="12"/>
  <c r="H13" i="12"/>
  <c r="J13" i="12" s="1"/>
  <c r="I13" i="12"/>
  <c r="H15" i="12"/>
  <c r="J15" i="12" s="1"/>
  <c r="I15" i="12"/>
  <c r="H17" i="12"/>
  <c r="J17" i="12" s="1"/>
  <c r="I17" i="12"/>
  <c r="H19" i="12"/>
  <c r="J19" i="12" s="1"/>
  <c r="I19" i="12"/>
  <c r="H21" i="12"/>
  <c r="J21" i="12" s="1"/>
  <c r="I21" i="12"/>
  <c r="H23" i="12"/>
  <c r="J23" i="12" s="1"/>
  <c r="I23" i="12"/>
  <c r="H25" i="12"/>
  <c r="J25" i="12" s="1"/>
  <c r="I25" i="12"/>
  <c r="H27" i="12"/>
  <c r="J27" i="12" s="1"/>
  <c r="I27" i="12"/>
  <c r="H29" i="12"/>
  <c r="J29" i="12" s="1"/>
  <c r="I29" i="12"/>
  <c r="H31" i="12"/>
  <c r="J31" i="12" s="1"/>
  <c r="I31" i="12"/>
  <c r="H33" i="12"/>
  <c r="J33" i="12" s="1"/>
  <c r="I33" i="12"/>
  <c r="H35" i="12"/>
  <c r="J35" i="12" s="1"/>
  <c r="I35" i="12"/>
  <c r="H37" i="12"/>
  <c r="J37" i="12" s="1"/>
  <c r="I37" i="12"/>
  <c r="H39" i="12"/>
  <c r="J39" i="12" s="1"/>
  <c r="I39" i="12"/>
  <c r="H41" i="12"/>
  <c r="J41" i="12" s="1"/>
  <c r="I41" i="12"/>
  <c r="H43" i="12"/>
  <c r="J43" i="12" s="1"/>
  <c r="I43" i="12"/>
  <c r="H45" i="12"/>
  <c r="J45" i="12" s="1"/>
  <c r="I45" i="12"/>
  <c r="H47" i="12"/>
  <c r="J47" i="12" s="1"/>
  <c r="I47" i="12"/>
  <c r="H49" i="12"/>
  <c r="J49" i="12" s="1"/>
  <c r="I49" i="12"/>
  <c r="H51" i="12"/>
  <c r="J51" i="12" s="1"/>
  <c r="I51" i="12"/>
  <c r="H53" i="12"/>
  <c r="J53" i="12" s="1"/>
  <c r="I53" i="12"/>
  <c r="H55" i="12"/>
  <c r="J55" i="12" s="1"/>
  <c r="I55" i="12"/>
  <c r="A18" i="12" l="1"/>
  <c r="A20" i="12" s="1"/>
  <c r="A22" i="12" s="1"/>
  <c r="A24" i="12" s="1"/>
  <c r="A26" i="12" s="1"/>
  <c r="A28" i="12" s="1"/>
  <c r="A30" i="12" s="1"/>
  <c r="A32" i="12" s="1"/>
  <c r="A34" i="12" s="1"/>
  <c r="A36" i="12" s="1"/>
  <c r="A38" i="12" s="1"/>
  <c r="A40" i="12" s="1"/>
  <c r="A42" i="12" s="1"/>
  <c r="A44" i="12" s="1"/>
  <c r="A46" i="12" s="1"/>
  <c r="A48" i="12" s="1"/>
  <c r="A50" i="12" s="1"/>
  <c r="A52" i="12" s="1"/>
  <c r="A54" i="12" s="1"/>
  <c r="A56" i="12" s="1"/>
  <c r="G23" i="22" l="1"/>
  <c r="F23" i="22"/>
  <c r="I7" i="22"/>
  <c r="H7" i="22"/>
  <c r="A3" i="22"/>
  <c r="I23" i="22" l="1"/>
  <c r="H23" i="22"/>
  <c r="J7" i="22"/>
  <c r="I7" i="21"/>
  <c r="I53" i="21" s="1"/>
  <c r="H7" i="21"/>
  <c r="H53" i="21" s="1"/>
  <c r="J7" i="21" l="1"/>
  <c r="J53" i="21" s="1"/>
  <c r="J23" i="22"/>
  <c r="A3" i="21"/>
  <c r="I7" i="19" l="1"/>
  <c r="H7" i="19"/>
  <c r="A3" i="19"/>
  <c r="G287" i="16"/>
  <c r="F287" i="16"/>
  <c r="I7" i="16"/>
  <c r="I287" i="16" s="1"/>
  <c r="H7" i="16"/>
  <c r="G57" i="15"/>
  <c r="F57" i="15"/>
  <c r="I7" i="15"/>
  <c r="H7" i="15"/>
  <c r="J7" i="15" s="1"/>
  <c r="I7" i="14"/>
  <c r="I31" i="14" s="1"/>
  <c r="H7" i="14"/>
  <c r="A3" i="14"/>
  <c r="J7" i="14" l="1"/>
  <c r="J31" i="14" s="1"/>
  <c r="H31" i="14"/>
  <c r="I111" i="19"/>
  <c r="J7" i="19"/>
  <c r="H111" i="19"/>
  <c r="I57" i="15"/>
  <c r="H287" i="16"/>
  <c r="J7" i="16"/>
  <c r="J57" i="15"/>
  <c r="H57" i="15"/>
  <c r="G57" i="12"/>
  <c r="F57" i="12"/>
  <c r="I7" i="12"/>
  <c r="H7" i="12"/>
  <c r="A3" i="12"/>
  <c r="J111" i="19" l="1"/>
  <c r="H57" i="12"/>
  <c r="J287" i="16"/>
  <c r="I57" i="12"/>
  <c r="J7" i="12"/>
  <c r="J57" i="12" s="1"/>
</calcChain>
</file>

<file path=xl/sharedStrings.xml><?xml version="1.0" encoding="utf-8"?>
<sst xmlns="http://schemas.openxmlformats.org/spreadsheetml/2006/main" count="1474" uniqueCount="1022">
  <si>
    <t>Lp.</t>
  </si>
  <si>
    <t>Stawka VAT 
(%)</t>
  </si>
  <si>
    <t>Cena jednostkowa netto 
(PLN)</t>
  </si>
  <si>
    <t>Cena jednostkowa brutto 
(PLN)</t>
  </si>
  <si>
    <t>Wartość brutto 
(PLN)</t>
  </si>
  <si>
    <t>[dokument należy sporządzić w formie elektronicznej  i podpisać kwalifikowanym podpisem elektronicznym osoby uprawnionej do reprezentacji Wykonawcy]</t>
  </si>
  <si>
    <t>Wielkość opakowania 
(j.m.)</t>
  </si>
  <si>
    <t>Liczba opakowań</t>
  </si>
  <si>
    <t>Wartość netto 
(PLN)</t>
  </si>
  <si>
    <t>5x8=10</t>
  </si>
  <si>
    <t>5x6=9</t>
  </si>
  <si>
    <t>zzz</t>
  </si>
  <si>
    <t>6(100%+7)=8</t>
  </si>
  <si>
    <t>część IV</t>
  </si>
  <si>
    <t>część V</t>
  </si>
  <si>
    <t>część VI</t>
  </si>
  <si>
    <t>część VII</t>
  </si>
  <si>
    <t>część VIII</t>
  </si>
  <si>
    <t>część IX</t>
  </si>
  <si>
    <t>część X</t>
  </si>
  <si>
    <t>część III</t>
  </si>
  <si>
    <t>część II</t>
  </si>
  <si>
    <t>100 ml</t>
  </si>
  <si>
    <t>1 l</t>
  </si>
  <si>
    <t>100 ul</t>
  </si>
  <si>
    <t>5 mg</t>
  </si>
  <si>
    <t>5 g</t>
  </si>
  <si>
    <t>25 g</t>
  </si>
  <si>
    <t>1 L</t>
  </si>
  <si>
    <t>1 kg</t>
  </si>
  <si>
    <t>100 g</t>
  </si>
  <si>
    <t>250 g</t>
  </si>
  <si>
    <t>500 g</t>
  </si>
  <si>
    <t>1 g</t>
  </si>
  <si>
    <t>250 ml</t>
  </si>
  <si>
    <t>5 kg</t>
  </si>
  <si>
    <t>50 g</t>
  </si>
  <si>
    <t>10 g</t>
  </si>
  <si>
    <t>500 ml</t>
  </si>
  <si>
    <t>5 l</t>
  </si>
  <si>
    <t>kit</t>
  </si>
  <si>
    <t>20 l</t>
  </si>
  <si>
    <t>250g</t>
  </si>
  <si>
    <t>50 reakcji</t>
  </si>
  <si>
    <t>250 reakcji</t>
  </si>
  <si>
    <t>100 reakcji</t>
  </si>
  <si>
    <t>100 ug</t>
  </si>
  <si>
    <t>50 µg</t>
  </si>
  <si>
    <t>100 µg</t>
  </si>
  <si>
    <t>50 ug</t>
  </si>
  <si>
    <t>1 szt.</t>
  </si>
  <si>
    <t>250 assays</t>
  </si>
  <si>
    <t>1 ml</t>
  </si>
  <si>
    <t>1 mg</t>
  </si>
  <si>
    <t>2 ml</t>
  </si>
  <si>
    <t>50ml</t>
  </si>
  <si>
    <t>100 µl</t>
  </si>
  <si>
    <t>25 tests</t>
  </si>
  <si>
    <t>10 x 50 ml</t>
  </si>
  <si>
    <t>25 ug</t>
  </si>
  <si>
    <t>100 mL</t>
  </si>
  <si>
    <t>2500 units</t>
  </si>
  <si>
    <t>100 tests</t>
  </si>
  <si>
    <t>5g</t>
  </si>
  <si>
    <t>100g</t>
  </si>
  <si>
    <t>25g</t>
  </si>
  <si>
    <t>100ml</t>
  </si>
  <si>
    <t>10g</t>
  </si>
  <si>
    <t>* w przypadku oferowanego produktu równoważnego należy wpisać numer katalogowy w kolumnie nr 2 oraz nazwę produktu równoważnego w kolumnie nr 3</t>
  </si>
  <si>
    <t>Anti-SLC25A6 antibody</t>
  </si>
  <si>
    <t>200 ul</t>
  </si>
  <si>
    <t>100 test</t>
  </si>
  <si>
    <t>200 µl</t>
  </si>
  <si>
    <t>50 µl</t>
  </si>
  <si>
    <t>1,4,8,11-Tetrakis(ethoxycarbonylmethyl)- 1,4,8,11-tetraazacyclotetr</t>
  </si>
  <si>
    <t>Calcium hydride; 90-95%</t>
  </si>
  <si>
    <t>Dodecyl fluoride; 97%</t>
  </si>
  <si>
    <t>Lithium borohydride; 95%</t>
  </si>
  <si>
    <t>Scandium powder; 99.9%</t>
  </si>
  <si>
    <t>Scandium(III) chloride, anhydrous 99.99%-Sc</t>
  </si>
  <si>
    <t>Sodium borohydride; 98%, powder</t>
  </si>
  <si>
    <t>Sodium tetrakis[3,5- bis(trifluoromethyl)phenyl]borate; 97%</t>
  </si>
  <si>
    <t>tert-Butyl hydroperoxide; 70% aqueous solution</t>
  </si>
  <si>
    <t>Tetraphenylphosphonium chloride; 97%</t>
  </si>
  <si>
    <t>Acrylamide/Bisacrylamide 19:1 - 40% solution</t>
  </si>
  <si>
    <t>N,N'-Disuccinimidyl carbonate; 98%</t>
  </si>
  <si>
    <t>Silver hexafluoroantimonate(V); 98%</t>
  </si>
  <si>
    <t>Pentafluorobenzene; 99%</t>
  </si>
  <si>
    <t>1-(Trifluoromethyl)naphthalene; 97%</t>
  </si>
  <si>
    <t>HEPES, 1.0M buffer solution, pH 8.0</t>
  </si>
  <si>
    <t>N-(4-Fluoro-phenyl)maleimide; 95%</t>
  </si>
  <si>
    <t>Trifluoroacetonitrile; 99%</t>
  </si>
  <si>
    <t>Potassium hexafluoroarsenate, 99.5%</t>
  </si>
  <si>
    <t>2 g</t>
  </si>
  <si>
    <t>Nickel(II) carbonate, anhydrous, 98%</t>
  </si>
  <si>
    <t>50g</t>
  </si>
  <si>
    <t>Silver nitrate, ACS, 99.9+% (metals basis)</t>
  </si>
  <si>
    <t>Manganese(II) chloride tetrahydrate, 99% (metals basis)</t>
  </si>
  <si>
    <t>Magnesium sulfate heptahydrate, ACS, 98.0- 102.0%</t>
  </si>
  <si>
    <t>Selenium(IV) oxide, 99.4% (metals basis)</t>
  </si>
  <si>
    <t>Rubidium chloride, 99%</t>
  </si>
  <si>
    <t>Triphenylphosphine, 99+%</t>
  </si>
  <si>
    <t>Manganese(II) carbonate, 99.9% (metals basis excluding Na)</t>
  </si>
  <si>
    <t>Sodium hydrogen carbonate, ACS, 99.7- 100.3%</t>
  </si>
  <si>
    <t>Iron(II) chloride anhydrous, 99.5% (metals basis)</t>
  </si>
  <si>
    <t>Sodium pyrophosphate decahydrate, ACS, 99.0- 103.0%</t>
  </si>
  <si>
    <t>Manganese(II) chloride tetrahydrate, ACS, 98.0- 101.0%</t>
  </si>
  <si>
    <t>Zinc chloride hydrate, 99.99% (metals basis)</t>
  </si>
  <si>
    <t>Malonic acid disodium salt, 99%</t>
  </si>
  <si>
    <t>Potassium sodium L-tartrate tetrahydrate</t>
  </si>
  <si>
    <t>Malonic acid, 99%</t>
  </si>
  <si>
    <t>2-Bromoaniline, 98%</t>
  </si>
  <si>
    <t>Iodoform, 99%</t>
  </si>
  <si>
    <t>Nitrosonium tetrafluoroborate,98%</t>
  </si>
  <si>
    <t>Potassium iodate, 98%</t>
  </si>
  <si>
    <t>Manganese (III) phosphate hydrate</t>
  </si>
  <si>
    <t>DL-Malic acid, 98%</t>
  </si>
  <si>
    <t>CHES,99%</t>
  </si>
  <si>
    <t>3-(2-Furyl)acrylic acid, 99%</t>
  </si>
  <si>
    <t>Cesium hydroxide monohydrate, 96%</t>
  </si>
  <si>
    <t>1-Trimethylsilyl-1-propyne</t>
  </si>
  <si>
    <t>Boron trichloride 1M soln. in hexanes, mixed isomers</t>
  </si>
  <si>
    <t>Triisopropylsilylacetylene 97%</t>
  </si>
  <si>
    <t>L-Glutamine, Cell Culture Reagent</t>
  </si>
  <si>
    <t>Doxycycline hyclate</t>
  </si>
  <si>
    <t>HEPES, 0.5M buffer soln., pH 7.6</t>
  </si>
  <si>
    <t>Ribonucleic acid from Baker's yeast</t>
  </si>
  <si>
    <t>100 mg</t>
  </si>
  <si>
    <t>Paraformaldehyde 4% in PBS</t>
  </si>
  <si>
    <t>Water, DEPC-Treated</t>
  </si>
  <si>
    <t>Triethanolamine, 98+%</t>
  </si>
  <si>
    <t>Acryloyl chloride 96% stab. with 400ppm phenothiazine</t>
  </si>
  <si>
    <t>Bismuth(III) trifluoromethanesulfonate, 99%</t>
  </si>
  <si>
    <t>Propargyl benzoate, 98%</t>
  </si>
  <si>
    <t>Styrene, 99%, stab. with  10-15ppm 4-tert- butylcatechol</t>
  </si>
  <si>
    <t>L-Alanine benzyl ester hydrochloride,  98%</t>
  </si>
  <si>
    <t>Europium(III) sulfate octahydrate, REacton|r,  99.99% (REO)</t>
  </si>
  <si>
    <t>Sodium sulfide, anhydrous</t>
  </si>
  <si>
    <t>Methyl acrylate, 99%, stab. with ca 15ppm 4-methoxyphenol</t>
  </si>
  <si>
    <t>Tri-n-butylphosphine, 94%</t>
  </si>
  <si>
    <t>2,2,2-Trichloroethyl chloroformate, 97%</t>
  </si>
  <si>
    <t>Bromocyclohexane, 98%</t>
  </si>
  <si>
    <t>Paraformaldehyde solution, 4% in PBS</t>
  </si>
  <si>
    <t>Diisopropyl azodicarboxylate, 94%</t>
  </si>
  <si>
    <t>Zinc chloride, 1M in diethyl ether</t>
  </si>
  <si>
    <t>Calcium bromide, anhydrous, 99.5%</t>
  </si>
  <si>
    <t>9,10-Dichloroanthracene, 97%</t>
  </si>
  <si>
    <t>2'-Deoxyadenosine, 99%</t>
  </si>
  <si>
    <t>6 ml</t>
  </si>
  <si>
    <t>150 ug</t>
  </si>
  <si>
    <t>100 tst</t>
  </si>
  <si>
    <t>1000 tst</t>
  </si>
  <si>
    <t>80 tests</t>
  </si>
  <si>
    <t>200 tst</t>
  </si>
  <si>
    <t>250 tst</t>
  </si>
  <si>
    <t>50 tests</t>
  </si>
  <si>
    <t xml:space="preserve">Tim23 Pure 32/Tim23 </t>
  </si>
  <si>
    <t xml:space="preserve">Rat/Ham Ig Kpa Comp Bead Set 6mL </t>
  </si>
  <si>
    <t>Ms Ig Kpa Comp Bead Set 6mL</t>
  </si>
  <si>
    <t>Accudrop Fluorescent Beads</t>
  </si>
  <si>
    <t>Hu Ctkn 14/15/16/19 Pure KA4</t>
  </si>
  <si>
    <t>Caspase-3/CPP32 Pure 46/Caspase-3</t>
  </si>
  <si>
    <t>Hsp75/TRAP1 Pure 42/Hsp75</t>
  </si>
  <si>
    <t>Sheath Fluid</t>
  </si>
  <si>
    <t>Clean Solution</t>
  </si>
  <si>
    <t>Lysing Buffer 10X Concentrate</t>
  </si>
  <si>
    <t>Annexin V FITC Apop Dtec Kit</t>
  </si>
  <si>
    <t>Annexin V PE Apop Dtec Kit</t>
  </si>
  <si>
    <t>Brilliant Stain Buffer Plus</t>
  </si>
  <si>
    <t>Ms Th1/Th2/Th17 CBA Kit</t>
  </si>
  <si>
    <t>Ms IL-13 CBA Flex Set B8</t>
  </si>
  <si>
    <t>Annexin V Binding Buffer</t>
  </si>
  <si>
    <t>Annexin V Recom APC</t>
  </si>
  <si>
    <t>7-AAD Staining Solution</t>
  </si>
  <si>
    <t>W/GolgiPlug Kit</t>
  </si>
  <si>
    <t>Active Caspase-3 Apop Kit FITC</t>
  </si>
  <si>
    <t>Purified Mouse Anti-CtBP2 Clone 16/CtBP2 (RUO)</t>
  </si>
  <si>
    <t>Purified Mouse Anti-EEA1</t>
  </si>
  <si>
    <t>CS&amp;T Research Beads</t>
  </si>
  <si>
    <t>CeNT-361-3/2022
Sukcesywna dostawa specjalistycznych odczynników laboratoryjnych dla CeNT UW - postępowanie 1
Załącznik do SIWZ  - Formularz cenowy"</t>
  </si>
  <si>
    <t>CeNT-361-3/2022 
Sukcesywna dostawa specjalistycznych odczynników laboratoryjnych dla CeNT UW - postępowanie 1
Załącznik do SIWZ  - Formularz cenowy"</t>
  </si>
  <si>
    <t>część I</t>
  </si>
  <si>
    <t>CeNT-361-3/2022
Sukcesywna dostawa specjalistycznych odczynników laboratoryjnych dla CeNT UW - postępowanie 1
Załącznik do SIWZ  - Formularz cenowy</t>
  </si>
  <si>
    <t>100 szt</t>
  </si>
  <si>
    <t>500 SZT.</t>
  </si>
  <si>
    <t>500g</t>
  </si>
  <si>
    <t>5kg</t>
  </si>
  <si>
    <t>2,5 kg</t>
  </si>
  <si>
    <t>M9 MINIMAL SALTS</t>
  </si>
  <si>
    <t>TRIS HYDROCHLORIDE, Ultra Pure</t>
  </si>
  <si>
    <t>DEXTRAN SULFATE, Ultra Pure</t>
  </si>
  <si>
    <t>SODIUM DODECYL SULFATE (SDS) DustFree Pellets, Ultra Pure</t>
  </si>
  <si>
    <t>L-LYSINE, Monohydrochloride</t>
  </si>
  <si>
    <t>UREA, Ultra Pure</t>
  </si>
  <si>
    <t>PHOSPHATE BUFFERED SALINE TABLETS</t>
  </si>
  <si>
    <t>AMMONIUM SULFATE</t>
  </si>
  <si>
    <t>POTASSIUM PHOSPHATE MONOBASIC</t>
  </si>
  <si>
    <t>POTASSIUM PHOSPHATE DIBASIC</t>
  </si>
  <si>
    <t>CITRIC ACID, (SODIUM CITRATE)</t>
  </si>
  <si>
    <t>SODIUM PHOSPHATE DIBASIC</t>
  </si>
  <si>
    <t>TRITON® X-100, Biotechnology Grade</t>
  </si>
  <si>
    <t>EDTA, Disodium Dihydrate</t>
  </si>
  <si>
    <t>LITHIUM CHLORIDE</t>
  </si>
  <si>
    <t>MAGNESIUM CHLORIDE Hexahydrate,</t>
  </si>
  <si>
    <t>TRIS (Base), Ultra Pure</t>
  </si>
  <si>
    <t>AGAR, Laboratory Grade</t>
  </si>
  <si>
    <t>SODIUM ACETATE, Anhydrous</t>
  </si>
  <si>
    <t>SODIUM CHLORIDE</t>
  </si>
  <si>
    <t>SODIUM BICARBONATE</t>
  </si>
  <si>
    <t>LB BROTH (MILLER)</t>
  </si>
  <si>
    <t>LB AGAR (MILLER)</t>
  </si>
  <si>
    <t>GELATIN, Bovine Skin</t>
  </si>
  <si>
    <t>GLYCINE, Biotechnology Grade</t>
  </si>
  <si>
    <t>CHOLINE CHLORIDE</t>
  </si>
  <si>
    <t>CHAPS, Ultra Pure</t>
  </si>
  <si>
    <t>TRYPTONE (Bacteriological)</t>
  </si>
  <si>
    <t>G418 Sulfate Sterile Filtered Solution</t>
  </si>
  <si>
    <t>30% ACRYLAMIDE/BIS-ACRYLAMIDE Solutions, Ultra Pure</t>
  </si>
  <si>
    <t>PHENYLMETHYL SULFONYL FLUORIDE (PMSF)</t>
  </si>
  <si>
    <t>BORIC ACID, ACS, Reagent Grade</t>
  </si>
  <si>
    <t>N-lauroyl sarcosine</t>
  </si>
  <si>
    <t>Kanamycin Monosulfate</t>
  </si>
  <si>
    <t>Chloramphenicol</t>
  </si>
  <si>
    <t>Yeast Extract</t>
  </si>
  <si>
    <t>DL-DITHIOTHREITOL</t>
  </si>
  <si>
    <t>TRI-REAGENT®</t>
  </si>
  <si>
    <t>LITHIUM DODECYL SULFATE</t>
  </si>
  <si>
    <t>YEAST NITROGEN BASE</t>
  </si>
  <si>
    <t>PEPTONE, Bacteriological</t>
  </si>
  <si>
    <t>TRICINE, Ultra Pure</t>
  </si>
  <si>
    <t>AGAROSE, Biotechnology Grade</t>
  </si>
  <si>
    <t>MERCAPTOETHANOL</t>
  </si>
  <si>
    <t>IPTG, Reagent Grade, min. 99%</t>
  </si>
  <si>
    <t>TCEP HCl [Tris(2- Carboxyethyl)Phosphine, HCl]</t>
  </si>
  <si>
    <t>Staurosporine</t>
  </si>
  <si>
    <t>PKC 412</t>
  </si>
  <si>
    <t>2'-Amino-2'-deoxyguanosine</t>
  </si>
  <si>
    <t>L-Djenkolic acid</t>
  </si>
  <si>
    <t>Disodium clodronate tetrahydrate</t>
  </si>
  <si>
    <t>9-(b-D-Arabinofuranosyl)adenine</t>
  </si>
  <si>
    <t>5-Bromo-2,3-dihydroxybenzaldehyde</t>
  </si>
  <si>
    <t>1g</t>
  </si>
  <si>
    <t>2-Amino-2'-O-methyladenosine</t>
  </si>
  <si>
    <t>Guanosine 5'-diphosphate disodium salt</t>
  </si>
  <si>
    <t>Adenosine 5'-diphosphate</t>
  </si>
  <si>
    <t>2'-O-Methyladenosine</t>
  </si>
  <si>
    <t>VII</t>
  </si>
  <si>
    <t>VIII</t>
  </si>
  <si>
    <t>Normal Goat Serum</t>
  </si>
  <si>
    <t>10 ml</t>
  </si>
  <si>
    <t>Bassoon (D63B6) Rabbit mAb</t>
  </si>
  <si>
    <t>PARP (46D11) Rabbit mAb</t>
  </si>
  <si>
    <t>DCLK1/DCAMKL1 (D2U3L) XP® Rabbit mAb</t>
  </si>
  <si>
    <t>Exportin-1/CRM1 (D6V7N) Rabbit mAb</t>
  </si>
  <si>
    <t>Phospho-Smad1 (Ser463/465)/ Smad5 (Ser463/465)/ Smad9 (Ser465/467) (D5B10) Rabbit mAb (ChIP formulated)</t>
  </si>
  <si>
    <t>15ml</t>
  </si>
  <si>
    <t>Cell Lysis Buffer (10x)</t>
  </si>
  <si>
    <t>SEK1/MKK4 Antibody</t>
  </si>
  <si>
    <t>Phospho-Smad1 (Ser463/465)/ Smad5 (Ser463/465)/ Smad9 (Ser465/467) (D5B10) Rabbit mAb</t>
  </si>
  <si>
    <t>Anti-mouse IgG, HRP-linked antibody</t>
  </si>
  <si>
    <t>Phospho-Histone H2A.X (Ser139) (20E3) Rabbit mAb</t>
  </si>
  <si>
    <t>GLI1 (L42B10) Mouse mAb</t>
  </si>
  <si>
    <t>p44/42 MAPK (Erk1/2) (3A7) Mouse mAb</t>
  </si>
  <si>
    <t>Mouse Anti-Rabbit IgG (Light-Chain Specific) (D4W3E) mAb (HRP Conjugate)</t>
  </si>
  <si>
    <t>Cleaved Caspase-3 (Asp175) (5A1E) Rabbit mAb</t>
  </si>
  <si>
    <t>CD44 (156-3C11) Mouse mAb</t>
  </si>
  <si>
    <t>MKK7 Antibody</t>
  </si>
  <si>
    <t>LC3A/B (D3U4C) XP® Rabbit mAb</t>
  </si>
  <si>
    <t>Phospho-eIF2? (Ser51) (119A11) Rabbit mAb</t>
  </si>
  <si>
    <t>Phospho-p44/42 MAPK (Erk1/2) (Thr202/Tyr204) (197G2) Rabbit mAb</t>
  </si>
  <si>
    <t>Anti-mouse IgG, HRP-linked Antibody</t>
  </si>
  <si>
    <t>96 rxn</t>
  </si>
  <si>
    <t>Dual Index Kit TT Set A</t>
  </si>
  <si>
    <t>Chromium Next GEM Single Cell 3'Kit v3</t>
  </si>
  <si>
    <t>Chromium Next GEM Single Cell Multiome A</t>
  </si>
  <si>
    <t>Single Index Kit N Set A</t>
  </si>
  <si>
    <t>Chromium Next GEM Chip J Single Cell Kit</t>
  </si>
  <si>
    <t>Visium Accessory Kit</t>
  </si>
  <si>
    <t>vial of 25 tablets</t>
  </si>
  <si>
    <t>20 tablets</t>
  </si>
  <si>
    <t>Proteinase K, recombinant, PCR Grade Lyophilizate from Pichia pastoris</t>
  </si>
  <si>
    <t>25 mg</t>
  </si>
  <si>
    <t>Anti-Digoxigenin-AP, Fab fragments from sheep</t>
  </si>
  <si>
    <t>200 uL (150U)</t>
  </si>
  <si>
    <t>NBT/BCIP Stock Solution</t>
  </si>
  <si>
    <t>8 mL</t>
  </si>
  <si>
    <t xml:space="preserve">cOmplete™, EDTA-free Protease Inhibitor Cocktail Tablets provided in EASYpacks </t>
  </si>
  <si>
    <t xml:space="preserve">cOmplete(TM), EDTA-free Protease Inhibit </t>
  </si>
  <si>
    <t>3 X 20 TABLETS</t>
  </si>
  <si>
    <t>BM-Cyclin</t>
  </si>
  <si>
    <t>37,5 mg</t>
  </si>
  <si>
    <t>DNase I recombinant, RNase-free from bovine pancreas, expressed in Pichia pastoris</t>
  </si>
  <si>
    <t>10 000 units</t>
  </si>
  <si>
    <t>Protector RNase Inhibitor</t>
  </si>
  <si>
    <t>2000 U</t>
  </si>
  <si>
    <t>5000 units</t>
  </si>
  <si>
    <t>T4 DNA Ligase</t>
  </si>
  <si>
    <t>100000 units</t>
  </si>
  <si>
    <t>1000 units</t>
  </si>
  <si>
    <t>500 µl</t>
  </si>
  <si>
    <t>Gibson Assembly® Master Mix</t>
  </si>
  <si>
    <t>10 rxns</t>
  </si>
  <si>
    <t>Q5® High-Fidelity 2X Master Mix</t>
  </si>
  <si>
    <t>100 rxns (50 µl vol)</t>
  </si>
  <si>
    <t>100 units</t>
  </si>
  <si>
    <t>50 preps</t>
  </si>
  <si>
    <t>10.000 units</t>
  </si>
  <si>
    <t>10000 units</t>
  </si>
  <si>
    <t>56 ml</t>
  </si>
  <si>
    <t>Chitin Resin</t>
  </si>
  <si>
    <t>20 ml</t>
  </si>
  <si>
    <t>AgeI-HF®</t>
  </si>
  <si>
    <t>1500 units</t>
  </si>
  <si>
    <t>AMV Reverse Transcriptase</t>
  </si>
  <si>
    <t>Bst DNA Polymerase</t>
  </si>
  <si>
    <t>8000 units</t>
  </si>
  <si>
    <t>E. coli Poly(A) Polymerase</t>
  </si>
  <si>
    <t>EcoRI-HF®</t>
  </si>
  <si>
    <t>24 assays</t>
  </si>
  <si>
    <t>250 rxns (50 µl vol)</t>
  </si>
  <si>
    <t>24 rxns</t>
  </si>
  <si>
    <t>100 Assays</t>
  </si>
  <si>
    <t>2.500 units</t>
  </si>
  <si>
    <t>500 units</t>
  </si>
  <si>
    <t>100 rxns (2x1.25ml)</t>
  </si>
  <si>
    <t>500 reakcji</t>
  </si>
  <si>
    <t>5000 j.</t>
  </si>
  <si>
    <t>T4 DNA Ligase Buffer (10X)</t>
  </si>
  <si>
    <t>96 Reakcji</t>
  </si>
  <si>
    <t>Taq DNA Polymerase with Standard Taq (Mg-free) Buffer</t>
  </si>
  <si>
    <t>2000 units</t>
  </si>
  <si>
    <t>USER® Enzyme</t>
  </si>
  <si>
    <t>250 units</t>
  </si>
  <si>
    <t>4000 j.</t>
  </si>
  <si>
    <t>10000 j.</t>
  </si>
  <si>
    <t>200 assays</t>
  </si>
  <si>
    <t>8 ml</t>
  </si>
  <si>
    <t>30 reakcji</t>
  </si>
  <si>
    <t>6 x 0.2 ml/tube</t>
  </si>
  <si>
    <t>50 rxns</t>
  </si>
  <si>
    <t>384 Reakcji</t>
  </si>
  <si>
    <t>300 units</t>
  </si>
  <si>
    <t>20 x 0.05 ml/tube</t>
  </si>
  <si>
    <t>250 preps</t>
  </si>
  <si>
    <t>Vaccinia Capping System</t>
  </si>
  <si>
    <t>400 units</t>
  </si>
  <si>
    <t>Taq 2X Master Mix</t>
  </si>
  <si>
    <t>500 reactions (50 µl vol)</t>
  </si>
  <si>
    <t>1,000 units</t>
  </si>
  <si>
    <t>2,500 units</t>
  </si>
  <si>
    <t>100 reactions</t>
  </si>
  <si>
    <t>BSA, Molecular Biology Grade</t>
  </si>
  <si>
    <t>12 mg</t>
  </si>
  <si>
    <t>24 reactions</t>
  </si>
  <si>
    <t>1250 units</t>
  </si>
  <si>
    <t>50000 units</t>
  </si>
  <si>
    <t>20000 units</t>
  </si>
  <si>
    <t>Amylose Resin</t>
  </si>
  <si>
    <t>15 ml</t>
  </si>
  <si>
    <t>mRNA Cap 2´-O-Methyltransferase</t>
  </si>
  <si>
    <t>2 000 units</t>
  </si>
  <si>
    <t>DNA Polymerase I, Large (Klenow) Fragment 5000 units/ml</t>
  </si>
  <si>
    <t>T4 DNA Ligase Reaction Buffer 10x</t>
  </si>
  <si>
    <t>10 reactions</t>
  </si>
  <si>
    <t>100 reactions (50 µl vol)</t>
  </si>
  <si>
    <t>HindIII-HF 100,000 units/ml</t>
  </si>
  <si>
    <t>10,000 units</t>
  </si>
  <si>
    <t>NSil-HF</t>
  </si>
  <si>
    <t>Quick Load Purple 1 kb Plus DNA Ladder</t>
  </si>
  <si>
    <t>250 gels lanes</t>
  </si>
  <si>
    <t>T4 RNA Ligase Reaction Buffer</t>
  </si>
  <si>
    <t>3 ml</t>
  </si>
  <si>
    <t>dsRNA Ladder</t>
  </si>
  <si>
    <t>25 assays</t>
  </si>
  <si>
    <t>microRNA marker</t>
  </si>
  <si>
    <t>100 assays</t>
  </si>
  <si>
    <t>NEBuilder® HiFi DNA Assembly Master Mix</t>
  </si>
  <si>
    <t>Exonuclease V (RecBCD)</t>
  </si>
  <si>
    <t>100,000 units</t>
  </si>
  <si>
    <t>100 preps</t>
  </si>
  <si>
    <t>Low Range ssRNA Ladder</t>
  </si>
  <si>
    <t>Hi-T7® RNA Polymerase</t>
  </si>
  <si>
    <t>RNA 5' Pyrophosphohydrolase (RppH)</t>
  </si>
  <si>
    <t>200 units</t>
  </si>
  <si>
    <t xml:space="preserve">CeNT-361-3/2022
Sukcesywna dostawa specjalistycznych odczynników laboratoryjnych dla CeNT UW - postępowanie 1
Załącznik do SIWZ  - Formularz cenowy
</t>
  </si>
  <si>
    <t xml:space="preserve"> EnzymT4 RNA Ligase 1 (ssRNA Ligase)</t>
  </si>
  <si>
    <t>opis produktu</t>
  </si>
  <si>
    <t>enzym katalizujący ligację donora kwasu nukleinowego zakończonego resztą fosforylową do akceptora nukleinowego zakończonego gruą hydroksylową 3" poprzez tworzenie wiązania fosfodiestrowego 3´ → 5´ z hydrolizą ATP do AMP i PPi. Substraty obejmują jednoniciowy RNA i DNA, a także pirofosforany dinukleozydów.</t>
  </si>
  <si>
    <t>enzym DpnII</t>
  </si>
  <si>
    <t>enzym katalizujacy tworzenie wiązania fosfodiestrowego między zestawionymi końcami 5' fosforanowymi i 3' hydroksylowymi w dupleksowym DNA lub RNA.</t>
  </si>
  <si>
    <t>Fragment polimerazy  DNA, który został pierwotnie otrzymany jako proteolityczny produkt polimerazy DNA E.coli i który zachowuje aktywność polimerazy i 3' —&gt; 5' egzonukleazy</t>
  </si>
  <si>
    <t>enzym DNA Polymerase I, Large (Klenow) Fragment</t>
  </si>
  <si>
    <t>roztwór T4 DNA Ligase Reaction Buffer</t>
  </si>
  <si>
    <t>S-adenozylo-metionina (SAM)  przygotowana w roztworze 0.005 M H2SO4 and 10% ETOH a następnie przefiltrowana.</t>
  </si>
  <si>
    <t>enzym pozwalający na udane złożenie wielu fragmentów DNA, niezależnie od długości fragmentu lub kompatybilności końców.</t>
  </si>
  <si>
    <t xml:space="preserve">zestaw wysokowiernej polimerazy zapewniający bardzo niski poziom błędów i składający się polimerazy, która jest połączona z domeną wiążącą DNA Sso7d zwiększającą produktywność, co poprawia szybkość, wierność i niezawodność działania.
</t>
  </si>
  <si>
    <t xml:space="preserve"> enzym XRN-1</t>
  </si>
  <si>
    <t>Egzorybonukleaza 5´ → 3´, wymagająca monofosforanu 5´. Działa również na ssDNA monofosforanu 5 'ze znacznie zmniejszoną wydajnością. Źródło produktu: oczyszczony z bakterii E. coli zawierających plazmid z nadekspresją drożdżowego genu XRN-1.</t>
  </si>
  <si>
    <t>zestaw odczynników do szybkiego oczyszczania do 100 µg wysokiej jakości całkowitego RNA z wielu rodzajów próbek, zawiera proteinazę K oraz odczynnik do ochrony DNA/RNA do przechowywania próbek</t>
  </si>
  <si>
    <t xml:space="preserve"> enzym HindIII-HF</t>
  </si>
  <si>
    <t>enzym restrykcyjny o wysokiej wydajności trawienia, miejsce ciecia: A/AGCTT</t>
  </si>
  <si>
    <t>enzym SalI</t>
  </si>
  <si>
    <t>eznym restrykcyjny aktywny w szerokim zakresie warunków bez degradacji DNA, oferujący elastyczność w projektowaniu eksperymentów.</t>
  </si>
  <si>
    <t xml:space="preserve"> enzym XmaI, recombinant</t>
  </si>
  <si>
    <t xml:space="preserve"> enzym AgeI-HF®</t>
  </si>
  <si>
    <t>Matryca powinowactwa do izolacji białek docelowych połączonych z fuzją domeny wiążącej inteina-chityna, umożliwiające silne specyficzne wiązanie dla białka fuzyjnego CBD i pozwalajaca na izolację natywnych białek rekombinowanych zawierających reaktywny C-końcowy tioester, który może być wykorzystany do zastosowań w ligacji białek za pośrednictwem inteiny (IPL) i znakowaniu specyficznym dla miejsca</t>
  </si>
  <si>
    <t>enznym restrykcyjny o wysokiej wydajności endonukleolitycznej, miejsce cięcia: C/CCGGG</t>
  </si>
  <si>
    <t>odwrotna transkryptaza umożliwiająca syntezę DNA z RNA lub ssDNA, do technik RT-PCR, syntezy cDNA i sekwencjonowania RNA</t>
  </si>
  <si>
    <t xml:space="preserve">polimeraza do amplifikacji izotermicznej za pośrednictwem pętli (LAMP), zmodyfikowana w celu zachowania aktywności polimerazy 5' → 3' przy braku aktywności 5' →3' egzonukleazy
</t>
  </si>
  <si>
    <t xml:space="preserve">polimeraza poli(A), która katalizuje niezależne od matrycy dodanie AMP z ATP do końca 3' RNA i zwiększająca translację RNA przenoszonego do komórek eukariotycznych
</t>
  </si>
  <si>
    <t xml:space="preserve"> eznym EcoRI-HF®</t>
  </si>
  <si>
    <t xml:space="preserve"> eznym EcoRI, recombinant</t>
  </si>
  <si>
    <t xml:space="preserve">komórki kompetencyjne odporne na faga T1 i z niedoboren endonukleazy I (endA1), przenaczone do klonowania dużych plazimdów </t>
  </si>
  <si>
    <t xml:space="preserve">zestaw odczynników generujący najwyższą wydajność wysokiej jakości bibliotek sekwencjonowania z pojedynczych komórek lub już od 2 pg - 200 ng RNA
</t>
  </si>
  <si>
    <t>ligaza, która została zooptymalizowana pod kątem wydajnej ligacji adapterów DNA zgodnych z sekwencjonowaniem Illumina do naprawianych na końcach fragmentów DNA z ogonami dA</t>
  </si>
  <si>
    <t>zestaw do przygotowania próbek DNA i zoptymalizowany do konwersji 1 μg-5 μg pofragmentowanego DNA w DNA z tępymi końcami, zawierający 5' fosforany i 3'-hydroksyle</t>
  </si>
  <si>
    <t>enzym NotI-HF®</t>
  </si>
  <si>
    <t>wyskokowierna polimeraza DNA, 3 ´→ 5´ aktywność egzonukleazy, zapewniająca doskonałą wydajność dla szerokiej gamy amplikonów (od wysokiej AT do wysokiej GC)</t>
  </si>
  <si>
    <t xml:space="preserve">zestaw wysokowiernej polimerazy DNA, który jest połączony z domeną wiążącą DNA Sso7d zwiększającą procesywność, poprawiając szybkość, wierność i niezawodność dla szerokiej gamy amplikonów (od wysokiej AT do wysokiej GC)
</t>
  </si>
  <si>
    <t>zestaw odczynników niezbędny do działania wyskokowiernej polimerazy DNA - umożliwiający przeprowadzenie 500 reakcji</t>
  </si>
  <si>
    <t xml:space="preserve">zestaw odczynników niezbędny do działania wysokowiernej polimerazy DNA, która jest połączony z domeną wiążącą DNA Sso7d zwiększającą procesywność, poprawiając szybkość, wierność reakcji, zestaw na 100 reakcji
</t>
  </si>
  <si>
    <t>zestaw poprawiający jednolitość amplifikacji bibliotek w tym lepszą wydajność regionów bogatych w reszty GC, zestaw umożiwiający przeprowadznie 250 reakcji</t>
  </si>
  <si>
    <t>zestaw odczynników do klonowania i mutagenezy o wysokiej wydajności trnasformacji dla insertów do 20 kb, nie wymafa procesu oczyszania produktów rekacji PCR</t>
  </si>
  <si>
    <t xml:space="preserve"> eznym DpnI</t>
  </si>
  <si>
    <t>enzym restrykcyjny wrażliwy na metylację, miejsce cięcia: GA/TC</t>
  </si>
  <si>
    <t>odczynnik do izolacji nienaruszonego poli(A)+ RNA z uprzednio wyizolowanego całkowitego RNA. Zawiera kulki magnetyczne , które są sprzęgane z Oligo d(T)25 następnie wykorzystywane jako stałe podłoże do bezpośredniego wiązania poli(A)+ RNA.</t>
  </si>
  <si>
    <t>zestaw odczynników umożliwiający szybką, specyficzną miejscowo mutagenezę dwuniciowego plazmidowego DNA, zawiera komórki kompetenycjne i umożliwia przeprowadzenie 10 reakcji.</t>
  </si>
  <si>
    <t>enzym T4 Polynucleotide Kinase</t>
  </si>
  <si>
    <t>eznym do klonowania umożliwiający fosforylacja 5' DNA/RNA do późniejszej ligacji</t>
  </si>
  <si>
    <t>odczynnik nie zawierający magnezu niezbędny do działania polimerazy DNA do technik z wykorzystaniem mikromacierzy</t>
  </si>
  <si>
    <t xml:space="preserve"> eznym XhoI</t>
  </si>
  <si>
    <t xml:space="preserve"> eznym NdeI</t>
  </si>
  <si>
    <t xml:space="preserve"> enzym BamHI</t>
  </si>
  <si>
    <t xml:space="preserve"> 1 kb DNA Ladder</t>
  </si>
  <si>
    <t>enzym restrykcyjny z grupy endonukleaz, miejsce cięcia: C/TCGAG</t>
  </si>
  <si>
    <t>Blue Protein Loading Dye</t>
  </si>
  <si>
    <t>barwnik do nakładania białek na żel, zawiera SDS, który oddziałuje z dodatnio naładowanymi aminokwasami białek, zakłócając w ten sposób interakcje, które tworzą struktury białkowe oraz DTT w celu redukcji strukturalnych wiązań dwusiarczkowych</t>
  </si>
  <si>
    <t>zestaw oligonukleotydów do wysokowydajnej produkcji bibliotek Illumina®, unikalna struktura pętli spinki do włosów adaptera  minimalizuje tworzenie się adaptora-dimeru, a startery do PCR umożliwiają włączenie indeksu podczas amplifikacji biblioteki</t>
  </si>
  <si>
    <t xml:space="preserve"> eznym T4 Polynucleotide Kinase</t>
  </si>
  <si>
    <t>kinaza umożliwiająca Fosforylacja 5' DNA/RNA do późniejszej ligacji, inkubacja w temperaturze  37°C</t>
  </si>
  <si>
    <r>
      <t xml:space="preserve">enzym restrykcyjny DpnII, zablokowana wrażliwość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>, nie jest wrażliwy na metylacje</t>
    </r>
    <r>
      <rPr>
        <i/>
        <sz val="11"/>
        <color theme="1"/>
        <rFont val="Calibri"/>
        <family val="2"/>
        <charset val="238"/>
        <scheme val="minor"/>
      </rPr>
      <t xml:space="preserve"> dcm</t>
    </r>
    <r>
      <rPr>
        <sz val="11"/>
        <color theme="1"/>
        <rFont val="Calibri"/>
        <family val="2"/>
        <charset val="238"/>
        <scheme val="minor"/>
      </rPr>
      <t xml:space="preserve"> ani CPG metylacje, miejsce cięcia: /GATC</t>
    </r>
  </si>
  <si>
    <t>stęzony roztwór niezbędny do działania enzymu ligazyT4</t>
  </si>
  <si>
    <r>
      <t xml:space="preserve">enzym restrykcyjny z grupy endonukleaz,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>,</t>
    </r>
    <r>
      <rPr>
        <i/>
        <sz val="11"/>
        <color theme="1"/>
        <rFont val="Calibri"/>
        <family val="2"/>
        <charset val="238"/>
        <scheme val="minor"/>
      </rPr>
      <t xml:space="preserve"> dcm</t>
    </r>
    <r>
      <rPr>
        <sz val="11"/>
        <color theme="1"/>
        <rFont val="Calibri"/>
        <family val="2"/>
        <charset val="238"/>
        <scheme val="minor"/>
      </rPr>
      <t xml:space="preserve"> ani CPG metylacje, miejsce cięcia: CA/TATG</t>
    </r>
  </si>
  <si>
    <r>
      <t xml:space="preserve">enzym restrykcyjny z grupy endonukleaz,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dcm</t>
    </r>
    <r>
      <rPr>
        <sz val="11"/>
        <color theme="1"/>
        <rFont val="Calibri"/>
        <family val="2"/>
        <charset val="238"/>
        <scheme val="minor"/>
      </rPr>
      <t xml:space="preserve"> ani CPG metylacje, miejsce cięcia:  G/GATCC</t>
    </r>
  </si>
  <si>
    <t>drabinka DNA nie zawierająca SDS i umożliwająca rozdział w żelu agarozowym w zakresie od 500 bp do 10 kb zasad, wymagana stabliność przynajmniej 3 miesiące w temperaturze 4°C</t>
  </si>
  <si>
    <t xml:space="preserve">zestaw odczynników umożliwia ligację kohezyjnych lub tępych fragmentów DNA w ciągu 5 minut w temperaturze pokojowej (25°C) i umożliwający przeprowadzenie 30 reakcji
</t>
  </si>
  <si>
    <t>komórki kompetencyjne odporne na faga T1 i z niedoboren endonukleazy I (endA1), przenaczone do przygotowywania wysokiej jakości preparatów plazmidowych</t>
  </si>
  <si>
    <t>zestaw do amplifikacji bibliotek do sekwencjonowań nowej generacji, umożliwiający przeprowadzenie 50 reakcji</t>
  </si>
  <si>
    <t>zestaw odczynników wykorzystujący wydajną metodę RNazy H, zapewniając degradacje rRNA, który jest hybrydyzowany, a następnie usuwany</t>
  </si>
  <si>
    <t>zestaw odczynników do przygotowania bibliotek z niewielkich ilości RNA i zawierający kulki do oczyszczania próbek,</t>
  </si>
  <si>
    <t>zestaw odczynników zawierający 6 wstępnie zmieszanych, unikalnych par starterów indeksujących i5 i i7, zapakowanych w jednorazową 96-dołkową płytkę z  uszczelnieniem foliowym</t>
  </si>
  <si>
    <t xml:space="preserve"> enzym SacI-HF</t>
  </si>
  <si>
    <t>enzym restrykcyjny o wysokiej wydajności endonukleolitycznej, miejsce cięcia: GC/GGCCGC</t>
  </si>
  <si>
    <r>
      <t xml:space="preserve">enzym restrykcyjny o wysokiej wydajności endonukleolitycznej,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 xml:space="preserve">dcm, </t>
    </r>
    <r>
      <rPr>
        <sz val="11"/>
        <color theme="1"/>
        <rFont val="Calibri"/>
        <family val="2"/>
        <charset val="238"/>
        <scheme val="minor"/>
      </rPr>
      <t>CpG metylacja zablokowana</t>
    </r>
    <r>
      <rPr>
        <i/>
        <sz val="11"/>
        <color theme="1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charset val="238"/>
        <scheme val="minor"/>
      </rPr>
      <t xml:space="preserve"> miejsce cięcia: GAGCT/C</t>
    </r>
  </si>
  <si>
    <t>enzym restrykcyjny o wysokiej wydajności endonukleolitycznej, nie jest wrażliwy na metylacje dam, dcm, CpG metylacja zablokowana, miejsce cięcia:  A/CCGGTC</t>
  </si>
  <si>
    <t>komórki kompetencyjne dostarczane z pożywką</t>
  </si>
  <si>
    <t>Zestaw do odczyszczania PCR &amp; DNA  (5 μg)</t>
  </si>
  <si>
    <t>Zestaw do ligacji</t>
  </si>
  <si>
    <t>Kit do miejscowej mutagenezy</t>
  </si>
  <si>
    <t>zestaw Total RNA Miniprep Kit</t>
  </si>
  <si>
    <t>DNA/RNA Protection Reagent</t>
  </si>
  <si>
    <t>10-beta Competent E. coli (High Efficiency)</t>
  </si>
  <si>
    <t xml:space="preserve"> High-Fidelity 2X PCR Master Mix</t>
  </si>
  <si>
    <t xml:space="preserve"> Single Cell/Low Input RNA Library Prep Kit for Illumina®</t>
  </si>
  <si>
    <t xml:space="preserve"> Ultra™ II Ligation Module</t>
  </si>
  <si>
    <t xml:space="preserve"> End Repair Module</t>
  </si>
  <si>
    <t>Ultra™ II Directional RNA Library Prep with Sample Purification Beads</t>
  </si>
  <si>
    <t xml:space="preserve"> High-Fidelity DNA Polymerase</t>
  </si>
  <si>
    <t xml:space="preserve"> Hot Start High-Fidelity 2X Master Mix</t>
  </si>
  <si>
    <t xml:space="preserve"> Hot Start High-Fidelity DNA Polymerase</t>
  </si>
  <si>
    <t xml:space="preserve"> High-Fidelity 2X Master Mix</t>
  </si>
  <si>
    <t>Poly(A) mRNA Magnetic Isolation Module</t>
  </si>
  <si>
    <t xml:space="preserve"> Multiplex Oligos for Illumina® </t>
  </si>
  <si>
    <t>5-alpha Competent E. coli (High Efficiency)</t>
  </si>
  <si>
    <t xml:space="preserve"> Ultra™ II Q5® Master Mix</t>
  </si>
  <si>
    <t xml:space="preserve"> rRNA Depletion Kit (Human/Mouse/Rat)</t>
  </si>
  <si>
    <t xml:space="preserve"> Multiplex Oligos for Illumina® (96 Unique Dual Index Primer Pairs)</t>
  </si>
  <si>
    <t xml:space="preserve"> Stable Competent E. coli (High Efficiency)</t>
  </si>
  <si>
    <t>zestaw PCR &amp; DNA Cleanup Kit (5μg))</t>
  </si>
  <si>
    <t>zestaw kolumienkowy do oczyszczania produktów PCR i DNA, pojemność 5 μg, objętość eluatu: 6 μl, nie wymagający monitorowania ph roztworu, kolumienki i roztwory zapakowane osobno, do przerpowadzenia 250 reakcji oczyszczania</t>
  </si>
  <si>
    <t xml:space="preserve"> enzym NcoI-HF</t>
  </si>
  <si>
    <t>kompletny system do enzymatycznego cappingu oparty na enzymie Capping dla wirusa krowianki (VCE), dodaje struktury czapeczki 7-metyloguanylanowej (Cap 0) do końca 5' RNA generowanego przez transkrypcję in vitro</t>
  </si>
  <si>
    <t>dwuktornie stężony roztwór zawierający Taq DNA polimerazę, zestaw trifosforanów nuklozydów, chlorek magnezu, chlorek potasu i stabilizatory reakcji</t>
  </si>
  <si>
    <r>
      <t xml:space="preserve">enzym restrykcyjny o wysokiej wydajności endonukleolitycznej,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dcm</t>
    </r>
    <r>
      <rPr>
        <sz val="11"/>
        <color theme="1"/>
        <rFont val="Calibri"/>
        <family val="2"/>
        <charset val="238"/>
        <scheme val="minor"/>
      </rPr>
      <t>, ani na CpG metylacje, miejsce cięcia: C/CATGG</t>
    </r>
  </si>
  <si>
    <t xml:space="preserve"> enzym NotI</t>
  </si>
  <si>
    <t>enzym restrykcyjny z grupy endonukleaz, nie jest wrażliwy na metylacje dam, dcm,  CPG metylacja zablokowana, miejsce cięcia: GC/GGCCGC</t>
  </si>
  <si>
    <t xml:space="preserve"> zestaw Quick Blunting™ Kit</t>
  </si>
  <si>
    <t>zestaw służy do konwersji DNA do ufosforylowanej nici  o tępych końcach 5' w celu wydajnej ligacji  do wektorów do klonowania DNA.</t>
  </si>
  <si>
    <t xml:space="preserve">surowicza albumina wołowa do użycia w technikach bilogii molekularnej, stężenie 20 mg/ml </t>
  </si>
  <si>
    <t xml:space="preserve"> dA-Tailing Module</t>
  </si>
  <si>
    <t>dA-Tailing Reaction Buffer</t>
  </si>
  <si>
    <t>związek umożliwiający inkorporację niematrycowanego dAMP na końcu 3' fragmentu DNA z tępymi końcami.</t>
  </si>
  <si>
    <t>bufor reakcyjny do przygotowania bibliotek do sekwencjonowania</t>
  </si>
  <si>
    <t xml:space="preserve"> enzym SapI</t>
  </si>
  <si>
    <r>
      <t>enzym restrykcyjny z grupy endonukleaz, nie jest wrażliwy na metylacje</t>
    </r>
    <r>
      <rPr>
        <i/>
        <sz val="11"/>
        <color theme="1"/>
        <rFont val="Calibri"/>
        <family val="2"/>
        <charset val="238"/>
        <scheme val="minor"/>
      </rPr>
      <t xml:space="preserve"> 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dc</t>
    </r>
    <r>
      <rPr>
        <sz val="11"/>
        <color theme="1"/>
        <rFont val="Calibri"/>
        <family val="2"/>
        <charset val="238"/>
        <scheme val="minor"/>
      </rPr>
      <t>m,   ani na CPG metylację, miejsce cięcia: GCTCTTC(1/4)</t>
    </r>
  </si>
  <si>
    <t xml:space="preserve"> Quick Ligation Module</t>
  </si>
  <si>
    <t>związek do szybkiej ligacji kompatybilnej z sekwencjonowaniem Illumina.</t>
  </si>
  <si>
    <t>enzym restrykcyjny o wysokiej wydajności endonukleolitycznej, nie jest wrażliwy na metylacje dam, dcm, ani na CpG metylacje, miejsce cięcia:  T/GTACA</t>
  </si>
  <si>
    <t xml:space="preserve"> enzym BsrGI-HF®</t>
  </si>
  <si>
    <t xml:space="preserve"> enzym Sphl, recombinant</t>
  </si>
  <si>
    <t>enzym Nsil, recombinant</t>
  </si>
  <si>
    <t xml:space="preserve"> enzym Pacl, recombinant</t>
  </si>
  <si>
    <t>enzym Hindlll, recombinant</t>
  </si>
  <si>
    <t xml:space="preserve"> enzym EcoRV, recombinant</t>
  </si>
  <si>
    <t xml:space="preserve"> enzym Bglll, recombinant</t>
  </si>
  <si>
    <t xml:space="preserve"> zrekombinowany enzym restrykcyjny z grupy endonukleaz, nie jest wrażliwy na metylacje dam, dcm ani na CPG metylację, miejsce cięcia: TTAAT/TAA</t>
  </si>
  <si>
    <t>zrekombinowany enzym restrykcyjny z grupy endonukleaz, nie jest wrażliwy na metylacje dam, dcm ani na CPG metylację, miejsce cięcia: ATGCA/T</t>
  </si>
  <si>
    <t>zrekombinowany enzym restrykcyjny z grupy endonukleaz, nie jest wrażliwy na metylacje dam, dcm ani na CPG metylację, miejsce cięcia: GCATG/C</t>
  </si>
  <si>
    <r>
      <t xml:space="preserve"> zrekombinowany enzym restrykcyjny z grupy endonukleaz,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 ani</t>
    </r>
    <r>
      <rPr>
        <i/>
        <sz val="11"/>
        <color theme="1"/>
        <rFont val="Calibri"/>
        <family val="2"/>
        <charset val="238"/>
        <scheme val="minor"/>
      </rPr>
      <t xml:space="preserve"> dcm</t>
    </r>
    <r>
      <rPr>
        <sz val="11"/>
        <color theme="1"/>
        <rFont val="Calibri"/>
        <family val="2"/>
        <charset val="238"/>
        <scheme val="minor"/>
      </rPr>
      <t>, CpG metylacjaj est zablokowana, miejsce cięcia:G/AATTC</t>
    </r>
  </si>
  <si>
    <t>eznym restrykcyjny o wysokiej wydajności endonukleolitycznej,  nie jest wrażliwy na metylacje dam ani dcm, CpG metylacjaj jest zablokowana, miejsce cięcia:G/AATTC</t>
  </si>
  <si>
    <t>eznym restrykcyjny o wysokiej wydajności endonukleolitycznej, nie jest wrażliwy na metylacje dam ani dcm, CpG metylacjaj jest zablokowana,  miejsce cięcia: A/CCGGT</t>
  </si>
  <si>
    <r>
      <t xml:space="preserve">zrekombinowany enzym restrykcyjny z grupy endonukleaz,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dcm</t>
    </r>
    <r>
      <rPr>
        <sz val="11"/>
        <color theme="1"/>
        <rFont val="Calibri"/>
        <family val="2"/>
        <charset val="238"/>
        <scheme val="minor"/>
      </rPr>
      <t xml:space="preserve"> ani na CPG metylację, miejsce cięcia: A/AGCTT</t>
    </r>
  </si>
  <si>
    <r>
      <t xml:space="preserve">zrekombinowany enzym restrykcyjny z grupy endonukleaz, nie jest wrażliwy na metylacje </t>
    </r>
    <r>
      <rPr>
        <i/>
        <sz val="11"/>
        <color theme="1"/>
        <rFont val="Calibri"/>
        <family val="2"/>
        <charset val="238"/>
        <scheme val="minor"/>
      </rPr>
      <t xml:space="preserve">dam </t>
    </r>
    <r>
      <rPr>
        <sz val="11"/>
        <color theme="1"/>
        <rFont val="Calibri"/>
        <family val="2"/>
        <charset val="238"/>
        <scheme val="minor"/>
      </rPr>
      <t xml:space="preserve">i </t>
    </r>
    <r>
      <rPr>
        <i/>
        <sz val="11"/>
        <color theme="1"/>
        <rFont val="Calibri"/>
        <family val="2"/>
        <charset val="238"/>
        <scheme val="minor"/>
      </rPr>
      <t>dcm</t>
    </r>
    <r>
      <rPr>
        <sz val="11"/>
        <color theme="1"/>
        <rFont val="Calibri"/>
        <family val="2"/>
        <charset val="238"/>
        <scheme val="minor"/>
      </rPr>
      <t>, miejsce cięcia: GAT/ATC</t>
    </r>
  </si>
  <si>
    <t>zrekombinowany enzym restrykcyjny z grupy endonukleaz, nie jest wrażliwy na metylacje dam , dcm ani na CpG metylacje, miejsce cięcia: A/GATCT</t>
  </si>
  <si>
    <t>matryca powinowactwa  do izolacji białek poddanych fuzji z białkiem wiążącym maltozę (MBP)</t>
  </si>
  <si>
    <t xml:space="preserve"> Site-Directed Mutagenesis Kit </t>
  </si>
  <si>
    <t>zestaw odczynników umożliwiający szybką, specyficzną miejscowo mutagenezę dwuniciowego plazmidowego DNA w czasie krótszym niż 2 godziny.</t>
  </si>
  <si>
    <t xml:space="preserve"> enzym BbsI-HF</t>
  </si>
  <si>
    <t xml:space="preserve"> enzym SalI-HF</t>
  </si>
  <si>
    <r>
      <t xml:space="preserve">enzym restrykcyjny o wysokiej wydajności endonukleolitycznej,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dcm</t>
    </r>
    <r>
      <rPr>
        <sz val="11"/>
        <color theme="1"/>
        <rFont val="Calibri"/>
        <family val="2"/>
        <charset val="238"/>
        <scheme val="minor"/>
      </rPr>
      <t>, ani na CpG metylacje, miejsce cięcia: GAAGAC(2/6)</t>
    </r>
  </si>
  <si>
    <t>enzym restrykcyjny o wysokiej wydajności endonukleolitycznej, nie jest wrażliwy na metylacje dam, dcm, ani na CpG metylacje, miejsce cięcia: G/TCGAC</t>
  </si>
  <si>
    <t>enzym, który dodaje grupę metylową w pozycji 2'-O pierwszego nukleotydu sąsiadującego ze strukturą czapeczki na końcu 5' RNA</t>
  </si>
  <si>
    <t xml:space="preserve"> enzym AflIII, recombinant</t>
  </si>
  <si>
    <r>
      <t xml:space="preserve">zrekombinowany enzym restrykcyjny z grupy endonukleaz,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 xml:space="preserve">dcm </t>
    </r>
    <r>
      <rPr>
        <sz val="11"/>
        <color theme="1"/>
        <rFont val="Calibri"/>
        <family val="2"/>
        <charset val="238"/>
        <scheme val="minor"/>
      </rPr>
      <t>ani na CpG metylacje, miejsce cięcia: A/CRYGT</t>
    </r>
  </si>
  <si>
    <t>zrekombinowany enzym restrykcyjny z grupy endonukleaz, nie jest wrażliwy na metylacje dam i dcm,  CpG metylacja zablokowana, miejsce cięcia: GACNN/NNGTC</t>
  </si>
  <si>
    <t xml:space="preserve"> enzym Esp3I</t>
  </si>
  <si>
    <t>enzym restrykcyjny z grupy endonukleaz, nie jest wrażliwy na metylacje dam i dcm, CpG metylacja zablokowana, miejsce cięcia: CGTCTC(1/5)</t>
  </si>
  <si>
    <t>enzym restrykcyjny o wysokiej wydajności endonukleolitycznej, nie jest wrażliwy na metylacje dam, dcm, ani na CpG metylacje, miejsce cięcia: A/CTAGT</t>
  </si>
  <si>
    <t xml:space="preserve"> enzym PshAI, recombinant</t>
  </si>
  <si>
    <t xml:space="preserve"> enzym Spel-HF</t>
  </si>
  <si>
    <t>enzym NotI-HF</t>
  </si>
  <si>
    <t>enzym restrykcyjny o wysokiej wydajności endonukleolitycznej, nie jest wrażliwy na metylacje dam i dcm, CpG metylacja jest zablowana, miejsce cięcia: GC/GGCCGC</t>
  </si>
  <si>
    <t xml:space="preserve"> enzym AscI, recombinant</t>
  </si>
  <si>
    <t>zrekombinowany enzym restrykcyjny z grupy endonukleaz, nie jest wrażliwy na metylacje dam i dcm,  CpG metylacja zablokowana, miejsce cięcia:  GG/CGCGCC</t>
  </si>
  <si>
    <t xml:space="preserve"> enzym SalI recombinant</t>
  </si>
  <si>
    <t xml:space="preserve"> Total RNA Miniprep Kit</t>
  </si>
  <si>
    <t>High-Fidelity 2x Master Mix</t>
  </si>
  <si>
    <t xml:space="preserve">bufor reakcyjny zawierający polimerazę, która jest połączona z domeną wiążącą DNA Sso7d </t>
  </si>
  <si>
    <t>enzym T4 RNA Ligase 1 (ssRNA Ligase)</t>
  </si>
  <si>
    <t>enzym katalizujący ligację donora kwasu nukleinowego zakończonego grupą 5' z końcówką hydroksylową do akceptora kwasu nukleinowego zakończonego grupą hydroksylową 3' poprzez utworzenie wiązania fosfodiestrowego 3' → 5' z hydrolizą ATP do AMP i PPi. Substraty obejmują jednoniciowy RNA i DNA, a także pirofosforany dinukleozydów.</t>
  </si>
  <si>
    <t xml:space="preserve"> S-adenosylmethionine (SAM) 32 mM </t>
  </si>
  <si>
    <t>uniwersalny kit kolumienkowy do oczyszczania RNA do 100 µg z bakterii, drożdzy czy materiału roślinnego, zawiera proteinazę K, umożiwia efektywne usunięcie genomowego DNA, wszystkie składniki zestawu osobno zapakowane i umożiwiające przeprowadzenie 50 izolacji</t>
  </si>
  <si>
    <t xml:space="preserve"> enzym T4 DNA Ligase 400000 units/ml</t>
  </si>
  <si>
    <t>enzym, który katalizuje tworzenie wiązania fosfodiestrowego między zestawionymi końcami 5' fosforanowymi i 3' hydroksylowymi w dupleksowym DNA lub RNA.</t>
  </si>
  <si>
    <t>polimeraza DNA zachowująca aktywność polimerazy i 3’ —&gt; 5’ egzonukleazy w steżeniu 5000 jednostek /ml</t>
  </si>
  <si>
    <t>bufor reakcyjny zapewnia optymalną aktywność enzymu T4 DNA ligazy</t>
  </si>
  <si>
    <t>zrekombinowany enzym restrykcyjny z grupy endonukleaz, nie jest wrażliwy na metylacje dam i dcm,  CpG metylacja zablokowana, miejsce cięcia: G/TCGAC</t>
  </si>
  <si>
    <t xml:space="preserve"> Assembly Master Mix</t>
  </si>
  <si>
    <t>bufor reakcyjny pozwalający na udane złożenie wielu fragmentów DNA, niezależnie od długości fragmentu lub kompatybilności końców</t>
  </si>
  <si>
    <t>matryca powinowactwa do izolacji białek docelowych połączonych z fuzją domeny wiążącej inteina-chityna</t>
  </si>
  <si>
    <t>odczynniki zapewniający stablizację RNA i DNA w różnych typach komórek</t>
  </si>
  <si>
    <t xml:space="preserve"> enzym XmaI, recombinant conc. 10,000 units/ml</t>
  </si>
  <si>
    <t>zrekombinowany enzym restrykcyjny z grupy endonukleaz, nie jest wrażliwy na metylacje dam i dcm,  CpG metylacja zablokowana, miejsce cięcia: C/CCGGG, stężenie 10 000 jednostek/ ml</t>
  </si>
  <si>
    <t>High-Fidelity 2X Master Mix</t>
  </si>
  <si>
    <t>bufor reakcyjny zawierający wysokowierną polimerazę, która jest połączona z domeną wiążącą DNA Sso7d</t>
  </si>
  <si>
    <t>enzym restrykcyjny o wysokiej wydajności endonukleolitycznej, nie jest wrażliwy na metylacje dam, dcm, ani na CpG metylacje, miejsce cięcia: A/AGCTT, jedna jednostka enzymu trawi 1 µg  λ DNA w 1 godzinę w 37°C w objętości 50 µl</t>
  </si>
  <si>
    <t>polimeraza Poly(A), która katalizuje niezależne od matrycy dodanie AMP z ATP do końca 3' RNA</t>
  </si>
  <si>
    <t xml:space="preserve">enzym umożiwiający synteze DNA z RNA lub ssDNA, do wykorzystania przy rekacji RT-PRC, syntezie cDNA lub sekwencjonowaniu RNA
</t>
  </si>
  <si>
    <t>polimeraza DNA zmodyfikowana w celu zachowania aktywności polimerazy 5´ → 3´ przy braku aktywności egzonukleazy 5´ → 3´</t>
  </si>
  <si>
    <t>enzym restrykcyjny o wysokiej wydajności endonukleolitycznej, nie jest wrażliwy na metylacje dam i dcm, zablokowana CpG metylacja, miejsce cięcia: A/CCGGT, jedna jednostka enzymu trawi 1 µg  λ DNA w 1 godzinę w 37°C w objętości 50 µl</t>
  </si>
  <si>
    <t>komórki kompetencyjne odporne na fagi T1 i nie posiadające endonukleazy I (endA1) do przygotowania wysokiej jakości preparatów plazmidowych</t>
  </si>
  <si>
    <t>enzym restrykcyjny o wysokiej wydajności endonukleolitycznej, nie jest wrażliwy na metylacje dam i dcm, zablokowana CpG metylacja, miejsce cięcia: G/AATTC, jedna jednostka enzymu trawi 1 µg  λ DNA w 1 godzinę w 37°C w objętości 50 µl</t>
  </si>
  <si>
    <r>
      <t xml:space="preserve">enzym restrykcyjny o wysokiej wydajności endonukleolitycznej, nie jest wrażliwy na metylacje </t>
    </r>
    <r>
      <rPr>
        <i/>
        <sz val="11"/>
        <color theme="1"/>
        <rFont val="Calibri"/>
        <family val="2"/>
        <charset val="238"/>
        <scheme val="minor"/>
      </rPr>
      <t>dam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dcm</t>
    </r>
    <r>
      <rPr>
        <sz val="11"/>
        <color theme="1"/>
        <rFont val="Calibri"/>
        <family val="2"/>
        <charset val="238"/>
        <scheme val="minor"/>
      </rPr>
      <t>, ani na CpG metylacja, miejsce cięcia: ATGCA/T, jedna jednostka enzymu trawi 1 µg  λ DNA w 1 godzinę w 37°C w objętości 50 µl</t>
    </r>
  </si>
  <si>
    <t xml:space="preserve">gotowa do użycia drabinka DNA zawierająca jeden barwnki i nie zostawiająca cienia pod wypływem światła UV, umożliwa rozdział w żelu agarozowym w zakresie od 100 bp do 10 kb zasad, wystarcza na 250 rozdziałów </t>
  </si>
  <si>
    <t xml:space="preserve"> PCR &amp; DNA Cleanup Kit (500 µg)</t>
  </si>
  <si>
    <t>zestaw do oczyszczania produktów PCR i DNA umożliwiający szybkie i proste oczyszczanie i zagęszczanie do 500 µg RNA z transkrypcji in vitro (IVT) i innych reakcji enzymatycznych.</t>
  </si>
  <si>
    <t xml:space="preserve"> enzymT4 RNA Ligase 2, truncated KQ</t>
  </si>
  <si>
    <t xml:space="preserve"> enzym RNase H recombinant</t>
  </si>
  <si>
    <t xml:space="preserve">enzym będący podwójnym punktowym mutatnem ligazy T4 RNA, który liguje preadenylowany koniec 5' DNA lub RNA z końcem 3' RNA.
</t>
  </si>
  <si>
    <t>endorybonukleaza, która specyficznie hydrolizuje wiązania fosfodiestrowe RNA po hybrydyzacji z DNA.</t>
  </si>
  <si>
    <t>10-krotnie stężony bufor reakcyjny zapewniający optymalną aktywność enzymu T4 DNA ligazy</t>
  </si>
  <si>
    <t>bufor reakcyjny zapewnia optymalną aktywność enzymu T4 RNA ligazy</t>
  </si>
  <si>
    <t>drabinka RNA w zakresie od 21 - 500 par zasad, kompatybilna z niedenaturującymi żelami poliakrylamidowymi i agarozowymi,  do stosowania jako standard wielkości w dsRNA i RNAi</t>
  </si>
  <si>
    <t>enzym T4 Polynucleotide Kinase (3' phosphatase minus)</t>
  </si>
  <si>
    <t>kinaza, która katalizuje transfer i wymianę Pi z pozycji γ ATP na koniec 5'-hydroksylowy dwu- i jednoniciowego DNA i RNA oraz nukleozydów 3'-monofosforanów, wykazuje pełną aktywność kinazy bez aktywności 3´ fosfatazy</t>
  </si>
  <si>
    <t xml:space="preserve">RNA Cleanup Kit (500 µg) </t>
  </si>
  <si>
    <t xml:space="preserve"> kolumienkowy zestaw odczynników zooptymalizowany do oczyszczania RNA do 500 µg, po obróbce enzymatycznej Dnazą I czy proteinazą K, w ten sposób oczyszczone RNA gotowe do mikroiniekcji czy transfekcji</t>
  </si>
  <si>
    <t>marker wielkości zawierający 2 syntetyczne oligonukleotydy: 17, 21 i 25 reszt do użytku z denaturującymi żelami poliakrylamidowymi i techniką Northern blot</t>
  </si>
  <si>
    <t xml:space="preserve"> enzym Fse1</t>
  </si>
  <si>
    <t>enzym restrykcyjny z grupy endonukleaz, nie jest wrażliwy na metylacje dam osłabiona wrażliwość na metylacje dcm, CpG metylacja zablokowana, miejsce cięcia: GGCCGG/CC</t>
  </si>
  <si>
    <t xml:space="preserve"> bufor rekacyjny pozwalający na bezproblemowy montaż wielu fragmentów DNA, niezależnie od długości fragmentu lub kompatybilności końców, przenaczony do jednoetapowego klonowaniem wielu fragmentów</t>
  </si>
  <si>
    <t xml:space="preserve">enzym restrykcyjny z grupy endonukleaz, nie jest wrażliwy na metylacje dam i na metylacje dcm ani na CpG metylację, miejsce cięcia: C/CNNGG, jedna jednostak trawi 1 µg of λ DNA w czasie 1 godziny w temperaturze 60°C w objętości 50 µl. </t>
  </si>
  <si>
    <t xml:space="preserve"> enzym BsaJI, recombinant</t>
  </si>
  <si>
    <t>Egzonukleaza specyficzna dla DNA, która działa również jako endonukleaza na jednoniciowym DNA, tnie liniowy dwuniciowy DNA w obu kierunkach od 3' do 5' i od 5' do 3'</t>
  </si>
  <si>
    <t xml:space="preserve"> Quick Ligation Reaction Buffer</t>
  </si>
  <si>
    <t>RNA Cleanup Kit (50 µg)</t>
  </si>
  <si>
    <t>enzym katalizujacy tworzenie wiązania fosfodiestrowego między zestawionymi końcami 5' fosforanowymi i 3' hydroksylowymi w dupleksowym DNA lub RNA, stęzenie 2000 jednostek /ml</t>
  </si>
  <si>
    <t xml:space="preserve"> kolumienkowy zestaw odczynników zooptymalizowany do oczyszczania RNA do 50 µg, po obróbce enzymatycznej Dnazą I czy proteinazą K, w ten sposób oczyszczone RNA gotowe do mikroiniekcji czy transfekcji</t>
  </si>
  <si>
    <t>Drabinka RNA w zakresie od 100 do 1000 zasad będąca mieszaniną 7 oczyszczonych metodą chromatografii jednoniciowych transkryptów RNA, wyprodukowanych ze specjalnych matryc, które zawierają fragment polilinkera pTZ19R oraz fragmenty faga Lambda.</t>
  </si>
  <si>
    <t xml:space="preserve"> wysokowierna polimeraza RNA zależna od DNA ze ścisłą specyficznością dla odpowiednich dwuniciowych promotorów. Katalizuje syntezę RNA na poziomie 5 '→ 3' na jednoniciowym lub dwuniciowym DNA </t>
  </si>
  <si>
    <t>odczynnik usuwający pirofosforan z końca 5' trifosforylowanego RNA, pozostawiając monofosforan 5' RNA.</t>
  </si>
  <si>
    <t>polimeraza Poly(A), która katalizuje niezależne od matrycy dodanie AMP z ATP do końca 3' RNA, w zestawie z 10 krotnie stężonym buforem</t>
  </si>
  <si>
    <t>nazwa produktu</t>
  </si>
  <si>
    <t>inhibitor proteaz w postaci chlorowodorku fluorku 4-(2-aminoetylo-)benzenosulfonylowego w formie tabletek w ilości 25 szt. zapakowanych w szklane vialki</t>
  </si>
  <si>
    <t xml:space="preserve"> EDTA-free Protease Inhibitor Cocktail</t>
  </si>
  <si>
    <t>HP DNA Transfection Reagent</t>
  </si>
  <si>
    <t>Wysokowydajny odczynnik polimerowy do transfekcji wielu linii komórkowych</t>
  </si>
  <si>
    <t xml:space="preserve">  EDTA-free Protease Inhibitor Cocktail</t>
  </si>
  <si>
    <t>inhibitor proteaz w postaci chlorowodorku fluorku 4-(2-aminoetylo-)benzenosulfonylowego w formie tabletek w ilości 20 szt. w blistrach</t>
  </si>
  <si>
    <t xml:space="preserve"> enzym DNase I grade II, from bovine pancreas</t>
  </si>
  <si>
    <t>enzym deoksyrybonukleaza wyizolowany z trzustki bydlęcej</t>
  </si>
  <si>
    <t>enzym proteinaza K w postaci liofilizatu wyizolowanego z Pichia pastoris, extra czysty do analiz PCR</t>
  </si>
  <si>
    <t>substrat do wykrywania fosfatazy alkalicznej skladający się z 18.75 mg/m błękitu nitrotetrazolowego chlorku oraz z 9.4 mg/m soli p-toluidyny fosforanu 5-bromo-4-chloro-3-indolilu w 67% roztworze DMSO</t>
  </si>
  <si>
    <t>Odczynnik hamujący aktywność Rnaz (40 U/µl) w roztworze: 20 mM HEPES-KOH, 50 mM KCl, 8 mM dithiothreitol, 50% glicerol (v/v), pH = 7.6 (+4°C).</t>
  </si>
  <si>
    <t>zrekombinowany enzym Dnaza wyizolowany z trzustki bydlęcej</t>
  </si>
  <si>
    <t xml:space="preserve">owcze pierwszorzędowe przeciwciało poliklonalne anty-digoksygenina skierowane przeciwko fragmentowi Fab </t>
  </si>
  <si>
    <t>antybiotyk w postaci zliofilizowanego proszku wykazujący aktywność przeciw mykoplazmom do przechowywania w temperaturze 2-8 °C</t>
  </si>
  <si>
    <t>mieszanka inhibitorów proteaz seryny i cysteiny, nie zawierająca EDTA ani innych środków chelatujących i służących  do hamowania aktywności proeteolitycznej większości typów komórek zwierząt, roślin i bakteri w formie tabletek w ilości 20 szt. w blistrach, 1 tabletka do rozpuszczenia w 50 ml buforu ekstrakcyjnego (bufor fosforanowy o ph=7)</t>
  </si>
  <si>
    <t>mieszanka inhibitorów proteaz seryny i cysteinyie zawierająca EDTA ani innych środków chelatujących i służących  do hamowania aktywności proeteolitycznej większości typów komórek zwierząt, roślin i bakterii, dostarczany w formie tabletek zapakowanych w szklane vialki</t>
  </si>
  <si>
    <t>wysokiej jakości surowica kozia do użytku jako odczynnik blokujący i do rozcieńczania przeciwciał do chromogennych i fluorescencyjnych testów immunohistochemicznych i immunocytochemicznych, do przechowywania w temperaturze -20ºC lub -80ºC</t>
  </si>
  <si>
    <t>królicze przeciwciało monoklonalne, które wykrywa endogenne poziomy całkowitej pełnej długości PARP-1 i dużego fragmentu (89 kDa) wytworzonego przez cięcie kaspazą w Asp214, przeciwciało jest wytwarzane przez immunizację zwierząt syntetycznym peptydem odpowiadającym resztom otaczającym Gly623 ludzkiego białka PARP-1, dostarczane w 10 mM roztworze sodu HEPES (pH 7,5), 150 mM NaCl, 100 ug/ml BSA, 50% glicerolu i  0,02% azydku sodu, do przechowywania w –20°C.</t>
  </si>
  <si>
    <t>królicze przeciwciało monoklonalne, które jest wytwarzane przez immunizację zwierząt syntetycznym peptydem odpowiadającym resztom otaczającym Gln1217 ludzkiego białka fagot, będącego składnikiem wstążki synaptycznej, struktury gęstej elektronowo zakotwiczonej w strefie aktywnej, która wiąże pęcherzyki synaptyczne, dostarczane w 10 mM roztworze sodu HEPES (pH 7,5), 150 mM NaCl, 100 ug/ml BSA, 50% glicerolu i  0,02% azydku sodu, do przechowywania w –20°C.</t>
  </si>
  <si>
    <t>królicze przeciwciało monoklonalne, które rozpoznaje endogenne poziomy całkowitego białka DCLK1/DCAMKL1 i jest wytwarzane przez immunizację zwierząt syntetycznym peptydem odpowiadającym resztom w pobliżu końca aminowego ludzkiego białka DCLK1/DCAMKL1, dostarczane w 10 mM roztworze sodu HEPES (pH 7,5), 150 mM NaCl, 100 ug/ml BSA, 50% glicerolu i  0,02% azydku sodu, do przechowywania w –20°C</t>
  </si>
  <si>
    <t xml:space="preserve">SUFU (C81H7) Rabbit mAb </t>
  </si>
  <si>
    <t>królicze przeciwciało monoklonalne, które rozpoznaje endogenne poziomy całkowitego białka eksportyny-1/CRM1, wytwarzane przez immunizację zwierząt rekombinowanym białkiem specyficznym dla końca karboksylowego ludzkiego białka eksportyny-1/CRM1, dostarczane w 10 mM roztworze sodu HEPES (pH 7,5), 150 mM NaCl, 100 ug/ml BSA, 50% glicerolu i  0,02% azydku sodu, do przechowywania w –20°C</t>
  </si>
  <si>
    <t>królicze przeciwciało monoklonalne, które wykrywa endogenny poziom całkowitego białka SUFU, dostarczane w 10 mM roztworze sodu HEPES (pH 7,5), 150 mM NaCl, 100 ug/ml BSA, 50% glicerolu i  0,02% azydku sodu, do przechowywania w –20°C</t>
  </si>
  <si>
    <t>królicze przeciwciało monoklonalne, które rozpoznaje endogenne poziomy białka Smad1 i Smad5 po ufosforylowaniu na białku Ser463/465 i Smad9 (Smad8) po ufosforylowaniu na Ser465/467, wytwarzany przez immunizację zwierząt syntetycznym fosfopeptydem odpowiadającym resztom otaczającym Ser463/465 ludzkiego białka Smad1 i Smad5, dostarczane w 10 mM roztworze sodu HEPES (pH 7,5), 150 mM NaCl, 100 ug/ml BSA, 50% glicerolu i  0,02% azydku sodu, do przechowywania w –20°C</t>
  </si>
  <si>
    <t>10-krotnie stężony bufor do przeprowadzania lizy z różnego rodzaju komórek, zawierający :20 mM Tris-HCl (pH 7.5), 150 mM NaCl, 1 mM Na2EDTA, 1 mM EGTA, 1% Triton, 2.5 mM sodium pyrophosphate, 1 mM beta-glycerophosphate, 1 mM Na3VO4, 1 µg/ml leupeptin</t>
  </si>
  <si>
    <t>przeciwciało poliklonalne wykrywające wykrywające endogenne poziomy całkowitego białka SEK1 / MKK4 i nie reagujące krzyżowo z MEK1, MEK2 lub MKK3, uzyskane przez immunizację zwierząt syntetycznym peptydem odpowiadającym resztom otaczającym N-koniec ludzkiego SEK1/MKK4, oczyszczone przez chromatografię powinowactwa białka A i peptydów</t>
  </si>
  <si>
    <t>monoklonalne przeciwciało królicze rozpoznające endogenne poziomy białka Smad1 i Smad5 po ufosforylowaniu w białku Ser463/465 i Smad9 (Smad8), uzyskane przez immunizację zwierząt syntetycznym fosfopeptydem odpowiadającym resztom otaczającym Ser463/465 ludzkiego białka Smad1 i Smad5</t>
  </si>
  <si>
    <t>końskie przeciwciało anty-mysie i sprzężpne z peroksydazą chrzanową (HRP) dostarczone w 10 mM roztworze sodu HEPES (pH 7,5), 150 mM NaCl, 2 mg/ml albuminy surowicy bydlęcej (BSA) i 50% glicerolu, możliwość przechowywania do 36 miesięcy w temperaturze –20°C</t>
  </si>
  <si>
    <t>monoklonalne przeciwciało królicze wykrywające endogenne poziomy ufosforylowanego białka H2A.X, dostarczone w 10 mM roztworze sodu HEPES (pH 7,5), 150 mM NaCl, 2 mg/ml albuminy surowicy bydlęcej (BSA) i 50% glicerolu, 0,02% azydku sodu</t>
  </si>
  <si>
    <t>mysie przeciwciało monoklonalne wykrywające endogenne poziomy całkowitego białka GLI1, wytwarzany przez immunizację zwierząt rekombinowanym ludzkim białkiem GLI1</t>
  </si>
  <si>
    <t>mysie przeciwciało monoklonalne wykrywające endogenne poziomy całkowitej kinazy MAP p44/42 (Erk1/2). Nie reaguje krzyżowo ani z kinazą JNK/SAPK ani p38 MAP</t>
  </si>
  <si>
    <t>Tau (D5D8N) Rabbit mAb</t>
  </si>
  <si>
    <t>monoklonalne przeciwicało królicze rozpoznające endogenne poziomy całkowitego białka Tau, wytwarzane przez immunizację zwierząt syntetycznym peptydem odpowiadającym resztom otaczającym Pro160 ludzkiego białka tau</t>
  </si>
  <si>
    <t>mysie przeciwciało monoklonalne anty-królicze, sprzężone z z grupami węglowodanowymi peroksydazy chrzanowej (HRP) poprzez swoje grupy aminowe, dostarczane w 10 mM roztworze sodu HEPES (pH 7,5), 150 mM NaCl, 100 ug/ml BSA, 50% glicerolu i  0,02% azydku sodu, do przechowywania w –20°C</t>
  </si>
  <si>
    <t>królicze przeciwciało monoklonalne wykrywa endogenne poziomy dużego fragmentu (17/19 kDa) aktywowanej kaspazy-3 powstałego w wyniku cięcia w sąsiedztwie Asp175, produkowane przez immunizację zwierząt syntetycznym peptydem odpowiadającym resztom na końcu aminowym sąsiadującym z Asp175 ludzkiej kaspazy-3, dostarczane w 10 mM roztworze sodu HEPES (pH 7,5), 150 mM NaCl, 100 ug/ml BSA, 50% glicerolu i  0,02% azydku sodu, do przechowywania w –20°C</t>
  </si>
  <si>
    <t>Non-phospho (Active) Catenin (Ser33/37/Thr41) (D13A1) Rabbit mAb</t>
  </si>
  <si>
    <t xml:space="preserve">królicze przeciwciało monoklonalne rozpoznające endogenne białko β-kateniny, gdy reszty Ser33, Ser37 i Thr41 nie są ufosforylowane, może również wykrywać białko β-kateniny, gdy jest pojedynczo ufosforylowane w Ser33, dostarczane w 10 mM roztworze sodu HEPES (pH 7,5), 150 mM NaCl, 100 ug/ml BSA, 50% glicerolu i  0,02% azydku sodu, do przechowywania w –20°C
</t>
  </si>
  <si>
    <t xml:space="preserve">mysie przeciwciało monoklonalne wytwarzane przez immunizację myszy BALB/c stymulowanymi ludzkimi leukocytami i rozpoznaje reszty otaczające Pro210 ludzkiego CD44, dostarczane w 10 mM roztworze sodu HEPES (pH 7,5), 150 mM NaCl, 100 ug/ml BSA, 50% glicerolu i  0,02% azydku sodu, do przechowywania w –20°C
</t>
  </si>
  <si>
    <t>przeciwciało poliklonalne wykrywające endogenne poziomy całkowitego MKK7 i nie reagujące krzyżowo z SEK1/MKK4, MEK1/2 lub innymi kinazami MAP, dostarczane w 10 mM roztworze sodu HEPES (pH 7,5), 150 mM NaCl, 100 ug/ml BSA, 50% glicerolu i  0,02% azydku sodu, do przechowywania w –20°C</t>
  </si>
  <si>
    <t>królicze przeciwciało monoklonalne rozpoznające endogenne endogenne poziomy całkowitych białek LC3A i LC3B,dostarczane w 10 mM roztworze sodu HEPES (pH 7,5), 150 mM NaCl, 100 ug/ml BSA, 50% glicerolu i  0,02% azydku sodu, do przechowywania w –20°C</t>
  </si>
  <si>
    <t xml:space="preserve">królicze przeciwciało monoklonalne wykrywające endogenny eIF2alfa po ufosforylowaniu w Ser51, produkowane przez immunizację zwierząt syntetycznym fosfopeptydem odpowiadającym resztom otaczającym Ser51 ludzkiego eIF2alfa, dostarczane w 10 mM roztworze sodu HEPES (pH 7,5), 150 mM NaCl, 100 ug/ml BSA, 50% glicerolu i  0,02% azydku sodu, do przechowywania w –20°C
</t>
  </si>
  <si>
    <t>królicze przeciwciało monoklonalne wykrywa endogenne poziomy dużego fragmentu (17/19 kDa) aktywowanej kaspazy-3 w sąsiedztwie Asp175, dostarczane w 10 mM roztworze sodu HEPES (pH 7,5), 150 mM NaCl, 100 ug/ml BSA, 50% glicerolu i  0,02% azydku sodu, do przechowywania w –20°C</t>
  </si>
  <si>
    <t>królicze przeciwciało monoklonalne wykrywa endogenne poziomy kinazy MAP p44 i p42 (Erk1 i Erk2), gdy są podwójnie ufosforylowane w Thr202 i Tyr204 w Erk1 (Thr185 i Tyr187 w Erk2) i pojedynczo ufosforylowane w Tyr204, dostarczane w 10 mM roztworze sodu HEPES (pH 7,5), 150 mM NaCl, 100 ug/ml BSA, 50% glicerolu i  0,02% azydku sodu, do przechowywania w –20°C</t>
  </si>
  <si>
    <t>oczyszczone przez powinowactwo końskie przeciwciało anty-mysie IgG (łańcuch ciężki i lekki) jest sprzężone z peroksydazą chrzanową (HRP)dostarczane w 10 mM roztworze sodu HEPES (pH 7,5), 150 mM NaCl, 2 mg/ml BSA, 50% glicerolu i  0,02% azydku sodu, możliwość przechowywania w –20°C do 36 miesięcy</t>
  </si>
  <si>
    <t>rRNA Depletion Kit (Human/Mouse/Rat)</t>
  </si>
  <si>
    <t>enzym T4 RNA Ligase 2, truncated KQ</t>
  </si>
  <si>
    <t>zestaw kolumienkowy do oczyszczania produktów PCR i DNA, pojemność 5 μg, objętość eluatu: 6 μl, nie wymagający monitorowania ph roztworu, kolumienki i roztwory zapakowane osobno</t>
  </si>
  <si>
    <t>enzym Uracil-Specific Excision Reagent  generujący pojedynczą przerwę nukleotydową w miejscu reszty uracylowej</t>
  </si>
  <si>
    <t>10-krotnie steżony roztwór zapeniający optymane działanie ligazy T4 DNA</t>
  </si>
  <si>
    <t xml:space="preserve">zestaw do przygotowania bibliotek RNA zawierający kulki do oczyszczania reakcji enzymatycznej ,w połączeniu z deplecją rybosomalnego RNA (rRNA) lub wzbogacaniem poli(A), zestaw umożliwia produkcję wysokiej jakości bibliotek, odpowiednio z 5 ng lub 10 ng całkowitego RNA, do 1 µg
 </t>
  </si>
  <si>
    <t>odczynnik umożliwiający ochronę i stabilizację kwasów nukleionowych w różnych typach komórek</t>
  </si>
  <si>
    <t>zestaw odczynników minimalizujący uszkodzenia DNA, służący do przygotowania wysokiej jakości bibliotek, które umożliwiają doskonałą detekcję 5-mC i 5-hmC z mniejszej liczby odczytów sekwencjonowania, umożliwa przeprowadzenie 24 reakcji</t>
  </si>
  <si>
    <t xml:space="preserve">10,000 units </t>
  </si>
  <si>
    <t>enzym ligaza 2 w stężeniu 200,000 jednostek/ml , uzyskany w wyniku podwójnej mutacji, który specyficznie liguje preadenylowany koniec 5' DNA lub RNA z końcem 3' OH, nie wykorzystuje ATP do ligacji, ale wymaga preadenylowanych linkerów, dostarczana w zestawie z 10 krotnie stęzonym buforem</t>
  </si>
  <si>
    <t xml:space="preserve">6 reactions </t>
  </si>
  <si>
    <t xml:space="preserve">24 reactions </t>
  </si>
  <si>
    <t>zestaw odczynników umożliwający usunięcie rRNA (podjednostki 5S, 16S, 23S) z bakteri gram dodatnich i gram ujemnych do przeprowadzenia 6 reakcji</t>
  </si>
  <si>
    <t>zestaw odczynników umożliwający usunięcie rRNA (podjednostki 5S, 16S, 23S) z bakteri gram dodatnich i gram ujemnych do przeprowadzenia 24 reakcji</t>
  </si>
  <si>
    <t>zestaw odczynników umożliwający usunięcie rRNA (podjednostki 5S, 16S, 23S) z bakteri gram dodatnich i gram ujemnych do przeprowadzenia 96 reakcji</t>
  </si>
  <si>
    <t xml:space="preserve">96 reactions </t>
  </si>
  <si>
    <t>Companion Module for Oxford Nanopore Technologies Ligation Sequencing</t>
  </si>
  <si>
    <t>rRNA depletion (bacteria)</t>
  </si>
  <si>
    <t xml:space="preserve"> rRNA depletion (bacteria)</t>
  </si>
  <si>
    <t>Enzymatic Methyl-seq Kit</t>
  </si>
  <si>
    <t>zestaw odczynników do sekwencjonowania przez ligację technologią Oxford Nanopore Technologies®, umożliwiający przeprowadzenie 24 reakcji</t>
  </si>
  <si>
    <t>50 reactions</t>
  </si>
  <si>
    <t xml:space="preserve">250 reactions </t>
  </si>
  <si>
    <t>dwukrotnie stężony gotowy do użycia roztwór ligazy DNA T4 z buforem reakcyjnym do przerpowadzenia 50 reakcji</t>
  </si>
  <si>
    <t>dwukrotnie stężony gotowy do użycia roztwór ligazy DNA T4 z buforem reakcyjnym do przerpowadzenia 250 reakcji</t>
  </si>
  <si>
    <t xml:space="preserve"> Blunt/TA Ligase Master Mix</t>
  </si>
  <si>
    <t>Blunt/TA Ligase Master Mix</t>
  </si>
  <si>
    <t>Quick Ligation Reaction Buffer</t>
  </si>
  <si>
    <t>Quick Ligation Module</t>
  </si>
  <si>
    <t>20 reactions</t>
  </si>
  <si>
    <t>pięciokrotnie stężony bufor niezbędny do funkcjonowania enzymy T4 DNA ligazy, dostarczony w opak. 2 x 1 ml, do przechowywania w -20 °C</t>
  </si>
  <si>
    <t>zestaw zoptymalizowany pod kątem wydajnej ligacji adapterów DNA do sekwencjonowaniem metodą Illumina®, zawiera enzym T4 DNA ligazę oraz bufor, do przerpowadzenia 20 reakcji</t>
  </si>
  <si>
    <t>zestaw zoptymalizowany pod kątem wydajnej ligacji adapterów DNA do sekwencjonowaniem metodą Illumina®, zawiera enzym T4 DNA ligazę oraz bufordo przerpowadzenia 100 reakcji</t>
  </si>
  <si>
    <t xml:space="preserve">zestaw odczynników do usunięcia mRNA globiny, cytoplazmatycznego rRNA i mitochondrialnego rRNA w próbkach pochodzących od ludzi, myszy i szczurów, do przeprowadzenia 6 reakcji </t>
  </si>
  <si>
    <t xml:space="preserve"> Globin &amp; rRNA Depletion Kit (Human/Mouse/Rat)</t>
  </si>
  <si>
    <t>Globin &amp; rRNA Depletion Kit (Human/Mouse/Rat)</t>
  </si>
  <si>
    <t xml:space="preserve">zestaw odczynników do usunięcia mRNA globiny, cytoplazmatycznego rRNA i mitochondrialnego rRNA w ilości 10 ng - 1 μg i w próbkach pochodzących od ludzi, myszy i szczurów, do przeprowadzenia 24 reakcji  </t>
  </si>
  <si>
    <t xml:space="preserve">zestaw odczynników do usunięcia mRNA globiny, cytoplazmatycznego rRNA i mitochondrialnego rRNA w ilości 10 ng - 1 μg i w próbkach pochodzących od ludzi, myszy i szczurów, do przeprowadzenia 96 reakcji  </t>
  </si>
  <si>
    <t xml:space="preserve"> Poly(A) mRNA Magnetic Isolation Module</t>
  </si>
  <si>
    <t>zestaw odczynników do izolacji nienaruszonego poli(A)+ RNA z uprzednio wyizolowanego całkowitego RNA, do przerpowadzenia 24 reakcji, w skład zestawu wchodzi bufor wiążący, bufor płuczący, woda sterylna, bufor Tris, Oligo d(T)25 Beads</t>
  </si>
  <si>
    <t>zestaw odczynników do izolacji nienaruszonego poli(A)+ RNA z uprzednio wyizolowanego całkowitego RNA, do przerpowadzenia 96 reakcji, w skład zestawu wchodzi bufor wiążący, bufor płuczący, woda sterylna, bufor Tris, Oligo d(T)25 Beads</t>
  </si>
  <si>
    <t>zestaw odczynników minimalizujący uszkodzenia DNA, służący do przygotowania wysokiej jakości bibliotek, które umożliwiają doskonałą detekcję 5-mC i 5-hmC z mniejszej liczby odczytów sekwencjonowania, umożliwa przeprowadzenie 96 reakcji</t>
  </si>
  <si>
    <t xml:space="preserve"> Enzymatic Methyl-seq Kit</t>
  </si>
  <si>
    <t xml:space="preserve">zestaw odczynników ułatwiający wzbogacanie DNA drobnoustrojów z próbek zawierających metylowany DNA gospodarza (w tym ludzki), poprzez selektywne wiązanie i usuwanie CpG-metylowanego DNA gospodarza  przy  nienaruszonej różnorodność mikrobiologicznej, umożliwa przeprowadzenie 6 reakcji
</t>
  </si>
  <si>
    <t>Microbiome DNA Enrichment Kit</t>
  </si>
  <si>
    <t xml:space="preserve">zestaw odczynników ułatwiający wzbogacanie DNA drobnoustrojów z próbek zawierających metylowany DNA gospodarza (w tym ludzki), poprzez selektywne wiązanie i usuwanie CpG-metylowanego DNA gospodarza  przy  nienaruszonej różnorodność mikrobiologicznej, umożliwa przeprowadzenie 24 reakcji
</t>
  </si>
  <si>
    <t>Single Cell/Low Input RNA Library Prep Kit for Illumina®</t>
  </si>
  <si>
    <t>zestaw odczynnikówdo przygotowania najwyższą wydajność wysokiej jakości bibliotek sekwencjonowania z pojedynczych komórek lub już od 2 pg - 200 ng RNA, umożliwa przeprowadzenie 24 reakcji</t>
  </si>
  <si>
    <t>zestaw odczynnikówdo przygotowania najwyższą wydajność wysokiej jakości bibliotek sekwencjonowania z pojedynczych komórek lub już od 2 pg - 200 ng RNA, umożliwa przeprowadzenie 96 reakcji</t>
  </si>
  <si>
    <t>zestaw odczynników umożliwający usunięcie cytoplazmatycznego (5S rRNA, 5.8S rRNA, 18S rRNA oraz 28S rRNA) i rybosomalnego  rRNA (12S rRNA i 16S rRNA),  umożliwia przeprowadzenie 96 reakcji</t>
  </si>
  <si>
    <t>zestaw odczynników umożliwający usunięcie cytoplazmatycznego (5S rRNA, 5.8S rRNA, 18S rRNA oraz 28S rRNA) i rybosomalnego  rRNA (12S rRNA i 16S rRNA),  umożliwia przeprowadzenie 24 reakcji</t>
  </si>
  <si>
    <t xml:space="preserve">przeciwciało Anti-Rad21  </t>
  </si>
  <si>
    <t xml:space="preserve"> przeciwciało Rabbit IgG, polyclonal - Isotype Controle</t>
  </si>
  <si>
    <t>przeciwciało Anti-biotin</t>
  </si>
  <si>
    <t xml:space="preserve"> przeciwciało Anti-CTNNAL1</t>
  </si>
  <si>
    <t xml:space="preserve"> przeciwciało Anti-Proteasome 20S LMP2 </t>
  </si>
  <si>
    <t xml:space="preserve"> przeciwciało Anti-SMC3  - ChIP Grade</t>
  </si>
  <si>
    <t xml:space="preserve"> przeciwciało Anti-ATP5A  [15H4C4] - Mitochondrial Marker</t>
  </si>
  <si>
    <t xml:space="preserve"> przeciwciało Anti-gamma Catenin </t>
  </si>
  <si>
    <t xml:space="preserve">przeciwciało Anti-GFP </t>
  </si>
  <si>
    <t xml:space="preserve"> przeciwciało Anti-alpha Actinin 4</t>
  </si>
  <si>
    <t>przeciwciało Anti-Proteasome 20S C2/HC2</t>
  </si>
  <si>
    <t>przeciwciało Anti-NDUFS3  [17D95]</t>
  </si>
  <si>
    <t>przeciwciało Anti-Proteasome 20S alpha 1+2+3+5+6+7  [MCP231]</t>
  </si>
  <si>
    <t xml:space="preserve">  zrekombinowane przeciwciało Anti-Nrf2 [EP1808Y] </t>
  </si>
  <si>
    <t>zrekombinowane przeciwciałoAnti-TOMM22/TOM22 [EPR13505] - N-terminal</t>
  </si>
  <si>
    <t>zrekombinowane przeciwciało Anti-NDUFS6  [EPR15957-37]</t>
  </si>
  <si>
    <t>zrekombinowane przeciwciało Anti-S100 beta  [EP1576Y]</t>
  </si>
  <si>
    <t>zrekombinowane przeciwciało Anti-Cytokeratin 1 antibody [EPR17870]</t>
  </si>
  <si>
    <t xml:space="preserve"> przeciwciało Anti-TIMM17B</t>
  </si>
  <si>
    <t xml:space="preserve">przeciwciało Anti-Caspase-3 </t>
  </si>
  <si>
    <t xml:space="preserve">przeciwciało Anti-Ki67 </t>
  </si>
  <si>
    <t xml:space="preserve">przeciwciało Anti-Met (c-Met) (phospho Y1230 + Y1234 + Y1235) </t>
  </si>
  <si>
    <t xml:space="preserve"> przeciwciało Anti-Ferritin Light Chain </t>
  </si>
  <si>
    <t xml:space="preserve"> przeciwciało Anti-NDUFS7 </t>
  </si>
  <si>
    <t xml:space="preserve">przeciwciało Anti-DDX6 </t>
  </si>
  <si>
    <t xml:space="preserve">przeciwciało Anti-UHRF1BP1L </t>
  </si>
  <si>
    <t xml:space="preserve">przeciwciało Anti-DNA PKcs (phospho S2056) </t>
  </si>
  <si>
    <t xml:space="preserve">przeciwciało Anti-MLK3 (phospho T277 + S281) </t>
  </si>
  <si>
    <t xml:space="preserve">przeciwciało Anti-Dcp1a </t>
  </si>
  <si>
    <t>zestaw Alkaline Phosphatase Staining Kit (Red)</t>
  </si>
  <si>
    <t xml:space="preserve">przeciwciało Anti-EDC4 </t>
  </si>
  <si>
    <t>przeciwciało Anti-Desmoglein 3/PVA [5H10]</t>
  </si>
  <si>
    <t>przeciwciało Anti-Semaphorin 7a  [MEM-150]</t>
  </si>
  <si>
    <t xml:space="preserve">przeciwciało Anti-Hsp90 </t>
  </si>
  <si>
    <t>przeciwciało Anti-KDM1/LSD1  [EPR6825]- Nuclear Marker and ChIP Grade</t>
  </si>
  <si>
    <t>zestaw NAD/NADH Assay Kit (Fluorometric)</t>
  </si>
  <si>
    <t>przeciwciało Anti-IKK gamma/NEMO (phospho S85)</t>
  </si>
  <si>
    <t xml:space="preserve">przeciwciało Anti-VGLUT2 </t>
  </si>
  <si>
    <t xml:space="preserve">przeciwciało Anti-Doublecortin </t>
  </si>
  <si>
    <t xml:space="preserve">przeciwciało Anti-Drebrin </t>
  </si>
  <si>
    <t>przeciwciało zrekombinowane Anti-Caveolin-1 [EPR15554] - N-terminal</t>
  </si>
  <si>
    <t xml:space="preserve">przeciwciało zrekombinowane Anti-CRISPR-Cas9  [EPR18991] </t>
  </si>
  <si>
    <t xml:space="preserve">przeciwciało Anti-Wnt6 </t>
  </si>
  <si>
    <t xml:space="preserve">przeciwciało Anti-BrdU  [BU1/75 (ICR1)] </t>
  </si>
  <si>
    <t xml:space="preserve"> przeciwciało Anti-beta Actin  Loading Control </t>
  </si>
  <si>
    <t xml:space="preserve">ATP Assay Kit (Colorimetric/Fluorometric) </t>
  </si>
  <si>
    <t xml:space="preserve">przeciwciało Anti-NDUFA9 [20C11B11B11] </t>
  </si>
  <si>
    <t>przeciwciało Anti-MTCO1  [1D6E1A8]</t>
  </si>
  <si>
    <t xml:space="preserve">przeciwciało zrekombinowane Anti-Vinculin  [EPR8185] </t>
  </si>
  <si>
    <t xml:space="preserve">przeciwciało zrekombinowane Anti-Met (c-Met) </t>
  </si>
  <si>
    <t>przeciwciało zrekombinowane Anti-CD146  [EPR3208]</t>
  </si>
  <si>
    <t>przeciwciało zrekombinowane Anti-ErbB 2 (phospho Y877)  [EP2324Y]</t>
  </si>
  <si>
    <t>przeciwciało zrekombinowane Anti-ErbB 2 [SP3]</t>
  </si>
  <si>
    <t>przeciwciało zrekombinowane Anti-Vimentin  [EPR3776] - Cytoskeleton Marker</t>
  </si>
  <si>
    <t>przeciwciało zrekombinowane Anti-PD-L1  [28-8]</t>
  </si>
  <si>
    <t>przeciwciało zrekombinowane Anti-Cytokeratin 14  [SP53]</t>
  </si>
  <si>
    <t xml:space="preserve">królicze przeciwciało poliklonalne anty jednostce 20 S proteasomu LMP2, syntetyczny peptyd odpowiadający ludzkiemu proteasomowi 20S LMP2 aa 206-219, do zastosowania w technice WB, stężenie wyjściowe: 
    100 µg w 1 mg/ml
</t>
  </si>
  <si>
    <t>mysie przeciwciało monoklonalne anty białku ATP5A  [15H4C4], które jest markerem mitochondrialnym, do zastosowania w technikach: WB, IHC-P, ICC/IF oraz cytometrii przepływowej, stężenie wyjściowe: 100 µg w 1 mg/ml</t>
  </si>
  <si>
    <t>mysie przeciwciało monoklonalne [15F11] do gamma kateniny, do zastosowania w technikach:  ICC/IF, IHC-P, WB oraz cytometria przepływowej, stężenie wyjściowe: 100 µg w 1 mg/ml</t>
  </si>
  <si>
    <t xml:space="preserve">kurze przeciwciało poliklonalne anty białku GFP, reagujące krzyżowo z wieloma białkami fluorescencyjnymi, do zastosowania w technikach: WB, ICC/IF, stężenie wyjściowe: 100 µl w 10 mg/ml
</t>
  </si>
  <si>
    <t xml:space="preserve">mysie przeciwciało monoklonalne [7H6] anty białku alpha aktyny 4, epitop rozpoznawany przez przeciwciało mapuje region między resztą 884-897 ludzkiego białka alpha aktyny 4 do zastosowania w technikach: IHC-P i cytometrii przepływowej, stężenie wyjściowe: 
    100 µg w 1 mg/ml
</t>
  </si>
  <si>
    <t xml:space="preserve">królicze przeciwciało poliklonalne anty jednostce 20 S proteasomu C2/HC2,  epitop rozpoznawany przez przeciwciało mapuje region między resztą 249-263 C' końca podjednostki 20 S proteasomu C2/HC2, do zastosowania w technice WB, IHC-P, ICC/IF, stężenie wyjściowe: 100 µg w 1 mg/ml
</t>
  </si>
  <si>
    <t xml:space="preserve">mysie przeciwciało monoklonalne anty białku NDUFS3, do zastosowania w technice WB i cytometrii przepływowej, stężenie wyjściowe:  100 µg w 1 mg/ml </t>
  </si>
  <si>
    <t xml:space="preserve">mysie przeciwciało monoklonalne anty podjednostkom 20S alpha 1+2+3+5+6+7 [MCP231], do zastosowania w technikach: ICC/IF i cytometrii przepływowej,  stężenie wyjściowe: 50 µg w 1 mg/ml </t>
  </si>
  <si>
    <t>królicze przeciwciało poliklonalne anty białku SLC25A6, epitop rozpoznawany przez przeciwciało mapuje region między resztą aminokwasową 1-298  białka SLC25A6, do zastosowania w technikach: WB, IHC-P, ICC/IF</t>
  </si>
  <si>
    <t>królicze przeciwciało poliklonalne anty białku TIMM17B, epitop rozpoznawany przez przeciwciało mapuje region między resztą aminokwasową 121-172 ludzkiego białka TIMM17B, do zastosowania w technikach: IHC-P, WB</t>
  </si>
  <si>
    <t>królicze przeciwciało poliklonalne anty białku kaspaza -3 (17kDa) konieczność zaindukowania apoptozy, do zastosowania w technice Western Blotting</t>
  </si>
  <si>
    <t>ChromiumTM Next GEM Chip G Single Cell Kit</t>
  </si>
  <si>
    <t>królicze przeciwciało poliklonalne anty białku Ki67, do zastosowania w technikach: IHC-P i ICC</t>
  </si>
  <si>
    <t>królicze przeciwciało monoklonalne anty białku ErbB2 / HER2  (phospho Y877), do zastosowania w technikach: WB, IHC-P, Dot blot, ICC/IF oraz cytometrii przepływowej</t>
  </si>
  <si>
    <t xml:space="preserve">przeciwciało Anti-Embigin homolog [EPR11418] </t>
  </si>
  <si>
    <t>królicze przeciwciało monoklonalne anty białku emibigny, do zastosowania w technice Western Blotting</t>
  </si>
  <si>
    <t>królicze przeciwciało monoklonalne anty białku  metioniny, do zastosowania w technice Western Blotting</t>
  </si>
  <si>
    <t xml:space="preserve">królicze przeciwciało poliklonalne anty lekkiemu łańcuchowi ferrytyny, do zastosowania w technikach: IHC-FoFr, WB, ICC/IF </t>
  </si>
  <si>
    <t>kozie przeciwciało poliklonalne anty białku NDUFS7,  epitop rozpoznawany przez przeciwciało mapuje region między resztą aminokwasową 58-68 ludzkiego białka NDUFS7, do zastosowania w technikach: WB, IHC-P</t>
  </si>
  <si>
    <t xml:space="preserve">królicze przeciwciało poliklonalne anty białku DDX6,epitop rozpoznawany przez przeciwciało mapuje region między resztą aminokwasową 1-150 ludzkiego białka DDX6, do zastosowania w technikach: WB, ICC/IF, IHC-P </t>
  </si>
  <si>
    <t>królicze przeciwciało poliklonalne anty białku UHRF1BP1L, do zastosowania w technice Western Blotting, stężenie wyjściowe: 100 µg w 1 mg/ml</t>
  </si>
  <si>
    <t>królicze przeciwciało poliklonalne anty ufosforylowanemu fragmentowi PKcs DNA,  do zastosowania w technikach: WB, ELISA, ICC/IF</t>
  </si>
  <si>
    <t>królicze przeciwciało poliklonalne anty ufosforylowanemu (T277 + S281) białku MLK3 ,  do zastosowania w technice Western Blotting</t>
  </si>
  <si>
    <t>zestaw odczynników wykorzystujący wygodną metodę identyfikacji i monitorowania komórek macierzystych poprzez barwienie pod kątem aktywności fosfatazy alkalicznej, umożliwiający wykonanie 100 brawień, w skład wchodzą dwa bufory barwiące i jeden wiążący komórki lub tkanki wykazujące aktywność fosfatazy alkalicznej</t>
  </si>
  <si>
    <t>królicze przeciwciało poliklonalne anty białku Dcp1a,  epitop rozpoznawany przez przeciwciało mapuje region między resztą aminokwasową 300-400 ludzkiego białka Dcp1a, do zastosowania w technikach: WB, IHC-P, IP</t>
  </si>
  <si>
    <t>królicze przeciwciało poliklonalne anty białku EDC4 ,  do zastosowania w technikach: ICC/IF, WB, IP, IHC-P, stężenie wyjściowe: 100 µl w 0.2 mg/ml</t>
  </si>
  <si>
    <t>królicze przeciwciało monoklonalne anty białku mitochondrialnemu MTCO1, do wykorzystania w technikach: ICC, IHC-P, WB oraz cytometrii przepływowej</t>
  </si>
  <si>
    <t>królicze przeciwciało monoklonalne anty białku NDUFA9, do wykorzystania w technikach:  IHC-P, WB, oraz cytometrii przepływowej</t>
  </si>
  <si>
    <t>zrekombinowane królicze przeciwciało monoklonalne anty białku CRISPR-Cas9, do wykorzystania w technikach:  ICC, IHC-P, ICC/IF, WB oraz cytometrii przepływowej</t>
  </si>
  <si>
    <t>zrekombinowane królicze przeciwciało monoklonalne anty białku winkulinie, do zastosowania w technikach:  WB, IP, ICC/IF oraz cytometrii przepływowej</t>
  </si>
  <si>
    <t>zrekombinowane królicze przeciwciało monoklonalne anty białku  metioniny, nie zawierające ani BSA ani azydku, do zastosowania w technikach: ICC/IF, IHC-P, WB, ELISA</t>
  </si>
  <si>
    <t>zrekombinowne królicze przeciwciało monoklonalne anty białku  CD146, do zastosowania w technikach: ICC/IF,  WB, IHC-P oraz cytometrii przepływowej</t>
  </si>
  <si>
    <t>zrekombinowane królicze przeciwciało monoklonalne anty białku ErbB2 / HER2 [SP3], do zastosowania w technikach immunocytochemicznych (IHC-P)</t>
  </si>
  <si>
    <t>zrekombinowane królicze przeciwciało monoklonalne anty białku cytoszkieletu wimentynie [EPR3776] do zastosowania w technikach:  ICC/IF, WB, IHC-P oraz cytometrii przepływowej</t>
  </si>
  <si>
    <t>zrekombinowane królicze przeciwciało monoklonalne anty białku PD-L1 [28-8], do zastosowania w technikach: ICC, IHC-P, WB, IHC-Fr oraz cytometrii przepływowej</t>
  </si>
  <si>
    <t>zrekombinowane królicze przeciwciało monoklonalne anty białku cytokreatyna 14 [SP53], do zastosowania w technikach: IHC-P, WB, IHC-Fr, ICC oraz cytometrii przepływowej</t>
  </si>
  <si>
    <t>zrekombinowane królicze przeciwciało monoklonalne anty białku cytokreatyna 1 [EPR17870], do zastosowania w technikach: WB, IHC-P, IHC-Fr</t>
  </si>
  <si>
    <t>zrekombinowane królicze przeciwciało monoklonalne anty białku S100 beta  [EP1576Y], epitop rozpoznawany przez przeciwciało mapuje region reszty aminokwasowej 50 C'końca tego białka, do zastosowania w technikach: IHC, IHC-Fr, ICC/IF, WB, IP, IHC-P</t>
  </si>
  <si>
    <t>zrekombinowane królicze przeciwciało monoklonalne anty białku NDUFS6,  do zastosowania w technikachChIP, ICC/IF, WB, IP, IHC-P oraz cytometrii przepływowej</t>
  </si>
  <si>
    <t>zrekombinowane królicze przeciwciało monoklonalne anty N'końcu białka TOMM22/TOM22, epitop rozpoznawany przez przeciwciało mapuje region między resztą aminokwasową 1-100 N' końca, do zastosowania w technikach  WB, IHC-P, ICC/IF, IP oraz cytometrii przepływowej,</t>
  </si>
  <si>
    <t>zrekombinowane królicze przeciwciało monoklonalne anty białku Nrf2,  epitop rozpoznawany przez przeciwciało mapuje region między resztą 550 C' końca podjednostki,  do zastosowania w technikachChIP, ICC/IF, WB, IP, IHC-P oraz cytometrii przepływowej</t>
  </si>
  <si>
    <t>królicze przeciwciało poliklonalne anty białku Rad 21, epitop rozpoznawany przez przeciwciało mapuje region między resztą 575 a C-końcowym (reszta 631) ludzkim homologiem Rad21, do zastosowania w technikach: WB, IP, stężenie wyjściowe: 50 µg w 1 mg/ml</t>
  </si>
  <si>
    <t>królicze przeciwciało poliklonalne - kontrola, do zastosowania w technikach: WB, ChiP oraz cytometrii przepływowej</t>
  </si>
  <si>
    <t>królicze przeciwciało poliklonalne anty biotynie, reaguje zarówno z wolną biotyną jaki i biotynylowanym przeciwciałem oraz białkami, do zastosowania w technikach: WB,  ELISA, IP oraz ICC/IF, stężenie wyjściowe: 1 mg w 1 mg/ml</t>
  </si>
  <si>
    <t>królicze przeciwciało poliklonalne anty białku CTNNAL1, zrekombinowany fragment zawiera sekwencję odpowiadającą regionowi w obrębie aminokwasów 292-533 ludzkiego CTNNAL1, do zastosowania w technikach WB i IHC-P, stężenie wyjściowe: 50 µl w 1 mg/ml</t>
  </si>
  <si>
    <t>królicze przeciwciało poliklonalne anty białku SMC3, do zastosowania w technikach:  IP, WB, IHC-P, stężenie wyjściowe: 50 µg w 1 mg/ml</t>
  </si>
  <si>
    <t>królicze przeciwciałopoliklonalne anty białku Wnt6,epitop rozpoznawany przez przeciwciało mapuje region między resztą aminokwasową 250-350 ludzkiego białka Wnt6, do wykorzystania w technikach: WB i ICC/IF</t>
  </si>
  <si>
    <t>szczurze przeciwciało monoklonalne anty białku BrdU, do wykorzystania w technikach:  ICC/IF, IHC-P oraz cytometrii przepływowej</t>
  </si>
  <si>
    <t>zestaw odczynników do ilościowych analiz spektrofluorometrycznych opierający się na fosforylacji glicerolu, do użytku w czytniku płytek i umożiwający wykonanie 100 pomiarów</t>
  </si>
  <si>
    <t xml:space="preserve">mysie przeciwicało kontrolne anty białku beta aktyna, do wykorzystania w technikach: ICC/IF, IHC-P, WB </t>
  </si>
  <si>
    <t>mysie przeciwicało monoklonalne anty białku desmogleiny 3/PVA, do wykorzystania w technikach: ICC/IF, IHC-Fr, WB , stężenie wyjściowe: 100 µg w 1mg/ml</t>
  </si>
  <si>
    <t>zrekombinowane królicze przeciwciało monoklonalne anty N'końcu białka kaweoliny 1, do wykorzystania w technikach: ICC, WB, IHC-P, IP oraz cytometrii przepływowej</t>
  </si>
  <si>
    <t>królicze przeciwciało poliklonalne anty białku aktyny,  do wykorzystania w technikach: WB, IHC-P, ICC/IF</t>
  </si>
  <si>
    <t>królicze przeciwciało poliklonalne anty białku Hsp90 (90 kDa), do wykorzystania w technikach: ICC/IF, IHC-P, ICC, IHC-Fr, ELISA, IP,WB oraz cytometrii przepływowej</t>
  </si>
  <si>
    <t>królicze przeciwciało monoklonalne anty białku KDM1/LSD1, do wykorzystania w technikach: WB, IP, IHC-P, ICC/IF, ChIP, ChIC/CUT&amp;RUN-seq oraz cytometrii przepływowej</t>
  </si>
  <si>
    <t>zestaw odczynników do ilościowych analiz spektrofluorometrycznych opierający się na wykrywaniu NAD/NADH w reakcji cyklu enzymatycznego, do użytku w czytniku płytek i umożiwający wykonanie 250 pomiarów</t>
  </si>
  <si>
    <t>królicze przeciwciało poliklonalne anty ufosforylowanemu (S85) białku IKK gamma/NEMO, do zastosowania w technice Western Blotting, stężenie wyjściowe: 100 µg w 1mg/ml</t>
  </si>
  <si>
    <t>kozie przeciwciało poliklonalne anty białku VGLUT2, do zastosowania w w technice Western Blotting, stężenie wyjściowe: 200 µl w 0,5 mg/ml</t>
  </si>
  <si>
    <t>cytrynian tetrodotoksyny,bloker jonów sodu</t>
  </si>
  <si>
    <t>zrekombinowane przeciwciało Anti-gamma Catenin  [EPR17310]</t>
  </si>
  <si>
    <t>zrekombinowane królicze przeciwciało monoklonalne anty białku kateniny, do zastosowania w technikach:  WB, IHC-P, ICC/IF oraz cytometrii przepływowej</t>
  </si>
  <si>
    <t>Adenosine 5'-triphosphate (ATP) disodium salt trihydrate</t>
  </si>
  <si>
    <t>rozpuszczalny w wodzie cytrynian tetrodotoksyny, numer CAS: 18660-81-6 , dostarczony w formie proszku w ilości 1 mg do przechowywania w temperaturze -20°C</t>
  </si>
  <si>
    <t xml:space="preserve">rozpuszczlny w wodzie trihydrat soli disodowej 5'-trifosforanu adenozyny (ATP) o czystości  &gt; 99%, numer CAS : 51963-61-2 ,dostarczony w formie proszku w ilości 5 mg do przechowywania w temperaturze -20°C </t>
  </si>
  <si>
    <t>kozie przeciwciało poliklonalne anty białku doublecortin związanego z mikrotubulami, do zastosowania w technikach: ICC, WB, IHC-P</t>
  </si>
  <si>
    <t>zrekombinowane przeciwciało Anti-Vinculin  [EPR8185]</t>
  </si>
  <si>
    <t>zrekombinowane królicze monoklonalne przeciwciało anty białku winkulinie, do zastosowania w technikach: WB, IP, ICC/IF oraz cytometrii przepływowej</t>
  </si>
  <si>
    <t>zrekombinowane przeciwciało Anti-non-muscle Myosin IIB/MYH10  [EPR22564-23]</t>
  </si>
  <si>
    <t>królicze przeciwciało poliklonalne anty białku drebrin, do zastosowania w technikach: ICC/IF, WB oraz IP</t>
  </si>
  <si>
    <t>królicze przeciwciało monoklonalne anty białku miozyny IIB/MYH10 pochodzenia niemięśniowego, do zastosowania w technikach: WB, IHC-P, ICC/IF, IP oraz cytometrii przepływowej</t>
  </si>
  <si>
    <t>1,5-Pentanediol, 97%</t>
  </si>
  <si>
    <t>1,4,8,11-Tetraazacyklotetradekan o własciwościach higroskopijnych, temperaturze topnienia w zakresie 87-89 °C i numerze CAS: 126320-57-8, dostarczony w proszku w opakowaniu 1 g</t>
  </si>
  <si>
    <t>1,5- pentanediol, o czystości przynajmniej 97%, o właściwościach higroskopijnych, odczynnik o numerze CAS 111-29-5, o temperaturze wrzenia w zakresie 241-242°C , dostarczony w proszku w opakowaniu 500 g</t>
  </si>
  <si>
    <t>wodorek wapnia o czystości w zakresie 90-95%, wrażliwy na wilgoć, emperaturze topnienia 816°C i numerze CAS: 7789-78-8, dostarczony w proszku w opakowaniu 50 g</t>
  </si>
  <si>
    <t>fluorek dodecylu o czystości 97%,  o temperaturze wrzenia w zakresie 225-227°C, numerze CAS:334-68-9 dostarczony w proszku w opakowaniu 5 g</t>
  </si>
  <si>
    <t>opis  produktu</t>
  </si>
  <si>
    <t xml:space="preserve">opis produktu </t>
  </si>
  <si>
    <t xml:space="preserve">nazwa produktu </t>
  </si>
  <si>
    <t>zestaw polisterynowych mikrocząsteczek wiążących mysią immunoglobulinę K z lekkim łańcuchem, zestaw zawiera również kontrolę negatwną, do zastosowania w cytometrii przepływowej</t>
  </si>
  <si>
    <t>opakowanie zawiera pojedynczą populację cząstek o wielkości 6 µm, każda cząsteczka zawiera fluorofor, który jest wzbudzany przy 670 nm i emituje przy 750 nm, dostarczane w 1,5 ml wody zawierającej 0,05% Tween® 20 i 2 mM azydku sodu, do zastosowania w cytometrii przepływowej i umożliwający wykonanie 25 pomiarów, dostarczone w vialce do przechowywania w  temperaturze -20°C</t>
  </si>
  <si>
    <t xml:space="preserve">oczyszczone mysie przeciwciało monoklonalne anty białku Hsp75,  uzyskany produkt o wielkość 75 kDa, do zastosowania w technikach: Western Blotting i immunofluorescenyjnych, do przechowywania w formie nierozcieńczonej w temperaturze -20°C, stężenie wyjściowe: 250 µg/ml </t>
  </si>
  <si>
    <t xml:space="preserve">oczyszczone mysie przeciwciało monoklonalne anty białku kaspaza 3/CPP32, uzyskany produkt o wielkość 32 kDa, do zastosowania w technikach: Western Blotting, immunofluorescenyjnych i immunoprecypitacji, do przechowywania w formie nierozcieńczonej w temperaturze -20°C, stężenie wyjściowe: 250 µg/ml </t>
  </si>
  <si>
    <t xml:space="preserve">oczyszczone mysie przeciwciało monoklonalne anty białku cytokreatyna 14,15,16 i 19, do zastosowania w technikach: Western Blotting i immunofluorescenyjnych, do przechowywania w formie nierozcieńczonej w temperaturze 4°C, stężenie wyjściowe: 0,5 mg/ml </t>
  </si>
  <si>
    <t xml:space="preserve">oczyszczone mysie przeciwciało monoklonalne anty białku Tim 23, do zastosowania w technikach: Western Blotting i immunofluorescenyjnych, do przechowywania w formie nierozcieńczonej w temparaturze -20°C, stężenie wyjściowe: 250 µg/ml </t>
  </si>
  <si>
    <t xml:space="preserve">zestaw polisterynowych mikrocząsteczek wiążących szczurzą lub chomiczą immunoglobulinę K z lekkim łańcuchem, zestaw zawiera również kontrolę negatwną, do zastosowania w cytometrii przepływowej, stężenie wyjściowe: 250 µg/ml </t>
  </si>
  <si>
    <t>izotoniczny płyn osłonowy zapewniający laminarny przepływ komórek w cytometrze przepływowym
dedykowany do cytometru przepływowego FACS Aria II,dostarczony w opakowaniu 20 litrowym</t>
  </si>
  <si>
    <t>płyn do oczyszczania do zastosowania w cytometrze przepływowym
dedykowany do cytometru przepływowego FACS Aria II,dostarczony w opakowaniu 5 litrowym</t>
  </si>
  <si>
    <t>sonda do identyfikacji komórek apoptycznych i wiążącą się z ujemnie naładowanymi powierzchniami fosfolipidowymi,wyższym powinowactwem do fosfatydyloseryny (PS) niż większość innych fosfolipidów, wiązanie aneksyny V jesst zależne od wapnia, przeznaczony do stosowania w technikach cytometrii przepływowej i umożliwiający wykonanie 100 pomiarów, do przechowywania w formie nierozcieńczonej w temperaturze 4°C</t>
  </si>
  <si>
    <t>10-krotnie stężony bufor na bazie chlorku amonu do lizy i wystarczający na przeprowadzenie ok 500 liz, przeznaczony do stosowania w technikach cytometrii przepływowej, do przechowywania w formie nierozcieńczonej w temperaturze 4°C</t>
  </si>
  <si>
    <t>buforem opracowanym do immunofluorescencyjnego barwienia komórek, umożliwiający przeprowadzenie 1000 testów,kompatybilny z innymi fluorescencyjnymi odczynnikami do barwienia sprzężonymi z tradycyjnymi fluorochromami, takimi jak fluoresceina, fikoerytryna lub barwniki Alexa Fluor®, do przechowywania w formie nierozcieńczonej w temperaturze 4°C</t>
  </si>
  <si>
    <t>zestaw odczynników przeznaczony do pomiarów interleukiny-2,-4,-6, -10, -17, interferonu, czynnika TNF, do zastosowania w cytometrii przepływowej, umożliwia wykonanie 80 pomiarów, do przechowywania w temperaturze od 2 do 8 °C bez możliwości zamrażania</t>
  </si>
  <si>
    <t>zestaw odczynników do pomiaru mysiej interleukiny-13 (IL-13) w próbkach surowicy i supernatantów z hodowli komórkowych i umożliwający wykonanie 100 pomiarów</t>
  </si>
  <si>
    <t xml:space="preserve">10-krotnie stężony bufor w skład którego wchodzi: sterylny 1M Hepes (pH 7.4), 1.4M chlorek sodu oraz 25 mM roztwór chlorku wapnia,  przeznaczony do technik cytometrii przepływowej </t>
  </si>
  <si>
    <t>czuła sonda do identyfikacji komórek apoptotycznych, wiążących się z ujemnie naładowanymi powierzchniami fosfolipidowymiz wyższym powinowactwem do fosfatydyloseryny (PS) niż większość innych fosfolipidów, umożliwiająca wykonanie 200 testów</t>
  </si>
  <si>
    <t>gotowy do użycia roztwór barwnika kwasu nukleinowego, do stosowania w technikach cytometrii przepływowej w celu wykluczenia nieżywych komórek możliwość stosowania w połączeniu z przeciwciałami monoklonalnymi znakowanymi fikoerytryną (PE) i izotiocyjanianem fluoresceiny (FITC) w analizach kolorymetrycznych</t>
  </si>
  <si>
    <t>zestaw odczynników umożliwiający utrwalanie i permeabilizację komórek, przeznaczony do barwienia wewnątrzkomórkowych cytokin przeciwciałami antycytokinowymi sprzężonymi z fluorochromem, zawiera dwa odczynniki : roztwór do utrwalania oraz bufor płuczący, zestaw umożlwia przeprowadzenie 100 pomiarów</t>
  </si>
  <si>
    <t xml:space="preserve">zestaw odczynników do wykrywania aktywnej formy kaspazy-3 w komórkach ludzkich i mysich i umożliwający wykonanie 100 pomiarów
</t>
  </si>
  <si>
    <t xml:space="preserve">oczyszczone mysie przeciwciało anty białku CtBP2, uzyskany produkt o wielkości 48 kDa, stężenie wyjściowe 250 µg/ml, do wykorzystania w technice Western Blotting i technikach immunofluorescenyjnych </t>
  </si>
  <si>
    <t>oczyszczone mysie przeciwciało anty białku EEA1, uzyskany produkt o wielkości 180 kDa, stężenie wyjściowe 250 µg/ml, do wykorzystania w technice Western Blotting i technikach immunofluorescenyjnych oraz immunoprecypitacji</t>
  </si>
  <si>
    <t>kulki sprzężone z szerokim spektrum barwników fluoroscencyjnych np. DAPI, FITC, Alexa Fluor 488, Indo 1, i które są pobudzane przez wiązkę lasera w technikach cytometrii przepływowej</t>
  </si>
  <si>
    <t>chlorek skandu o czystości 99,99%, o właściwościach higroskopijnych, OH &lt; 100 ppm, numerze CAS: 10361-84-9, dostarczony w formie proszku w opakowaniu 5g</t>
  </si>
  <si>
    <t>skand w proszku o czystości 99,9% i numerze CAS: 7440-20-2, dostarczony w formie proszku w opakowaniu 2 g</t>
  </si>
  <si>
    <t>borowodorek litu o czystości  95%i numerze CAS: 16949-15-8, dostarczony w formie proszku w opakowaniu 5g</t>
  </si>
  <si>
    <t>borohydrat sodu o czystości 98%, o numerze CAS: 16940-66-2,o temperaturze topnienia 279°C, dostarczony w formie proszku w opakowaniu 100 g</t>
  </si>
  <si>
    <t xml:space="preserve">Tetrakis[3,5-bis(trifluorometylo)fenylo ]boran sodowy, o czystości 97%, o numerze CAS 79060-88-1, odczynnik do syntezy o wzorze sumarycznym C₃₂H₁₂BF₂₄Na </t>
  </si>
  <si>
    <t xml:space="preserve">70% roztwór w wodzie wodorotlenku tert-butylu, o numerze CAS: 75-91-2, dostarczony w formie płynnej w ilości 100 ml </t>
  </si>
  <si>
    <t xml:space="preserve">chlorek tetrafenylofosfoniowy o czystości 97%, właściwościach higroskopijnych i numerze CAS: 2001-45-8, dostarczony w proszku w opakowaniu 50 g </t>
  </si>
  <si>
    <t>Zinc chloride, anhydrous; 99,95%</t>
  </si>
  <si>
    <t>Zinc chloride, ultra dry; 99,99%</t>
  </si>
  <si>
    <t>bezwodny chlorek cynku, o czystości  99,95% i numerze CAS: 7646-85-7, dostarczony w formie proszku w opakowaniu 25 g</t>
  </si>
  <si>
    <t>bezwodny dichlorek cynku, o czystości  99,95% i o numerze CAS: 7646-85-7,  dostarczony w formie proszku w opakowaniu 50 g (ampułka)</t>
  </si>
  <si>
    <t>Fluoroiodomethane, 99%</t>
  </si>
  <si>
    <t xml:space="preserve">fluorojodometan o czystości 99% i numerze CAS: 373-53-5, o temparaturze wrzenia w zakresie 52-53 °C dostarczony w formie proszku w opakowaniu 5g </t>
  </si>
  <si>
    <t>węglan disukcynoimidylu o czystości 98%, o numerze CAS: 74124-79-1, temperatura topnienia 190°C , dostarczony w formie proszku w opakowaniu 100g</t>
  </si>
  <si>
    <t>40% rozwtór akrylamidu i bsakrylamidu w proporcji 19:1,o numerze CAS: 1173018-90-0,  dostarczony w formie płynu w opakowaniu 1 L</t>
  </si>
  <si>
    <t>4-(2,5-Dioxo-2,5-dihydro-1H-pyrrol-1-yl)benzoic, 95%</t>
  </si>
  <si>
    <t>Silver tetrafluoroborate; 99%</t>
  </si>
  <si>
    <t>4-(2,5-Dioxo-2,5-dihydro-1H-pyrrol-1-yl)kwas benzoesowy, o czystości 95% i numerze CAS: 17057-04-4  dostarczony w formie proszku w opakowaniu 1 g</t>
  </si>
  <si>
    <t xml:space="preserve">tetrafluoroborat srebra o czystości 99% i numerze CAS: 14104-20-2, o właściwościach higroskopijnych i światłoczuły, dostarczony w formie proszku w opakowaniu 10 g </t>
  </si>
  <si>
    <t xml:space="preserve">heksafluoroantymon srebra (V) o czytości 98%, o właściwościach higroskopijnych i numerze CAS:  26042-64-8, dostarczony w formie proszku w opakowaniu 25 g  </t>
  </si>
  <si>
    <t xml:space="preserve">pentfluorobenzen o czystości 99% i o numerze CAS: 363-72-4, o temperaturze wrzenia w zakresie 84-85 °C ,  dostarczony w formie proszku w opakowaniu 250 g </t>
  </si>
  <si>
    <t xml:space="preserve">1-(Trifluoromethyl)napftalen o czystości 97% i o numerze CAS: 26458-04-8, dostarczony w formie proszku w opakowaniu 1 g </t>
  </si>
  <si>
    <t xml:space="preserve">1 molowy bufor HEPES o ph równym 8 i numerze CAS: 7365-45-9, dostarczony w formie roztowru o pojemności 250 ml </t>
  </si>
  <si>
    <t xml:space="preserve">N-(4-Fluoro-phenyl)maleimid o czystości 95% i numerze CAS: 6633-22-3, dostarczony w formie proszku w opakowaniu 5 g </t>
  </si>
  <si>
    <t xml:space="preserve">trifluoroacetonitryl o czystości 99% i o numerze CAS: 353-85-5, dostarczony w formie proszku w opakowaniu 10 g  </t>
  </si>
  <si>
    <t xml:space="preserve">heksafluoroarsenian potasu o czystości 99,5% i o numerze CAS: 17029-22-0 , dostarczony w formie proszku w opakowaniu 5 g  </t>
  </si>
  <si>
    <r>
      <t>staurosporyna, inhibitor kinaz białkowych o numerze CAS: 62996-74-1 i wzorze sumarycznym: C</t>
    </r>
    <r>
      <rPr>
        <sz val="8"/>
        <color theme="1"/>
        <rFont val="Calibri"/>
        <family val="2"/>
        <charset val="238"/>
        <scheme val="minor"/>
      </rPr>
      <t>28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26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dostaczony w ciemnej butelce w formie proszku w ilości 5 mg</t>
    </r>
  </si>
  <si>
    <t>10 mg</t>
  </si>
  <si>
    <r>
      <t>midostauryna o numerze CAS: 120685-11-2 i wzorze sumarycznym: C</t>
    </r>
    <r>
      <rPr>
        <sz val="8"/>
        <color theme="1"/>
        <rFont val="Calibri"/>
        <family val="2"/>
        <charset val="238"/>
        <scheme val="minor"/>
      </rPr>
      <t>35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dostaczony w ciemnej butelce w formie proszku w ilości 10 mg</t>
    </r>
  </si>
  <si>
    <r>
      <t>2'-amino-2'-deoksyguanozyna, o numerze CAS: 60966-26-9 i wzorze sumarycznym: C</t>
    </r>
    <r>
      <rPr>
        <sz val="8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dostaczony w ciemnej butelce w formie proszku w ilości 10 g</t>
    </r>
  </si>
  <si>
    <r>
      <t>forma L-kwasu djenkolowego o numerze CAS:498-59-9 i wzorze sumarycznym: C</t>
    </r>
    <r>
      <rPr>
        <sz val="8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S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dostaczony  w formie proszku w ilości 1 g</t>
    </r>
  </si>
  <si>
    <r>
      <t xml:space="preserve"> 
9-(b-D-Arabinofuranosyl)adenina o numerze CAS: 5536-17-4 i wzorze sumarycznym: C</t>
    </r>
    <r>
      <rPr>
        <sz val="8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4,</t>
    </r>
    <r>
      <rPr>
        <sz val="11"/>
        <color theme="1"/>
        <rFont val="Calibri"/>
        <family val="2"/>
        <charset val="238"/>
        <scheme val="minor"/>
      </rPr>
      <t xml:space="preserve"> dostaczony w ciemnej butelce w formie proszku w ilości 50 g
</t>
    </r>
  </si>
  <si>
    <r>
      <t>tetrahydrat dwusodowy o numerze CAS: 88416-50-6 i wzorze sumarycznym: CH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Cl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Na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P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·4H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O, o właściwościach higroskopijnych, dostaczony  w ciemnej butelce formie proszku w ilości 2 g</t>
    </r>
  </si>
  <si>
    <r>
      <t>2'-O-Methyladenozyna o numerze CAS: 2140-79-6 i wzorze sumarycznym: C</t>
    </r>
    <r>
      <rPr>
        <sz val="8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, dostaczony w ciemnej butelce w formie proszku w ilości 1 g
</t>
    </r>
  </si>
  <si>
    <r>
      <t>5-Bromo-2,3-dihydroxybenzaldehyd o numerze CAS: 52924-55-7 i wzorze sumarycznym: C</t>
    </r>
    <r>
      <rPr>
        <sz val="8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BrO</t>
    </r>
    <r>
      <rPr>
        <sz val="8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, dostaczony w formie proszku w ilości 1 g</t>
    </r>
  </si>
  <si>
    <t>2-Amino-2'-O-methyladenozyna, o numerze CAS: 52924-55-7 i wzorze sumarycznym: C7H5BrO3, dostaczony w formie proszku w ilości 1 g</t>
  </si>
  <si>
    <r>
      <t>dwusodowa sól guanozyny 5' -dwufosforanu, o numerze CAS: 7415-69-2 i wzorze sumarycznym: C</t>
    </r>
    <r>
      <rPr>
        <sz val="8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P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·2Na, dostaczony w formie proszku w ilości 2 g</t>
    </r>
  </si>
  <si>
    <r>
      <t>adenozyny 5'-difosforan o numerze CAS: 58-64-0  i wzorze sumarycznym: C</t>
    </r>
    <r>
      <rPr>
        <sz val="8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P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dostaczony w formie proszku w ilości 10 g</t>
    </r>
  </si>
  <si>
    <t>Vsium Gene Expression Slide &amp;Reagents</t>
  </si>
  <si>
    <t>specjalistyczny zestaw odczynników zapewnia kompleksową, skalowalne podejście multiomiczne do jednoczesnego profilowania 
ekspresja genów w tych samych pojedynczych jądrach komórkowych</t>
  </si>
  <si>
    <t>pożywka hodowlana w skład, której wchodzą fosforan dwusodowy w ilości 6,78 g/l,  fosforan potasu 3 g/l, chlorek sodu 0,5 g/l, chlorek amonu 1 g/l, dostarczony w opakowaniu 500 g</t>
  </si>
  <si>
    <t>sól sodowa siarczanu dekstranu, ultra czyszta &gt; 98% o numerze CAS: 9011-18-1 i o ph w zakresie 6.4 - 8.0, zawartość metali ciężkich &gt; 0.005%, dostarczona w opakowaniu 50 g</t>
  </si>
  <si>
    <r>
      <t xml:space="preserve"> roztwór chlorowodorku Tris (Hydroksymetylo) aminometanu, ultraczysty ≥ 99.0%, o numerze CAS: 1185-53-1 oraz wzorze sumarycznym: C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11</t>
    </r>
    <r>
      <rPr>
        <sz val="11"/>
        <color theme="1"/>
        <rFont val="Calibri"/>
        <family val="2"/>
        <charset val="238"/>
      </rPr>
      <t>NO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. HCl, dostarczony w opakowaniu 500 g</t>
    </r>
  </si>
  <si>
    <r>
      <t>dodecylosiarczan sodu, ultra czysty 99,5% , o numerze CAS: 151-21-3, wzorze sumarycznym: C</t>
    </r>
    <r>
      <rPr>
        <sz val="8"/>
        <color theme="1"/>
        <rFont val="Calibri"/>
        <family val="2"/>
        <charset val="238"/>
      </rPr>
      <t>12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25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SNa, w formie bezpyłowych peletów, dostarczony w opakowaniu 500 g</t>
    </r>
  </si>
  <si>
    <r>
      <t>chlorowodorek L-lizyny, o wysokiej czystości min. 99%, o numerze CAS: 657-27-2, wzorze sumarycznym: C</t>
    </r>
    <r>
      <rPr>
        <sz val="8"/>
        <color theme="1"/>
        <rFont val="Calibri"/>
        <family val="2"/>
        <charset val="238"/>
      </rPr>
      <t>6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14</t>
    </r>
    <r>
      <rPr>
        <sz val="11"/>
        <color theme="1"/>
        <rFont val="Calibri"/>
        <family val="2"/>
        <charset val="238"/>
      </rPr>
      <t>N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.HCl, dostarczony w opakowaniu 100 g </t>
    </r>
  </si>
  <si>
    <t>tabletki PBS do sporządzania buforowanego roztworu soli o pH 7,45, o składzie chlorek sodu 137 mM, bufor fosforowy 10 mM, chlorek potasu 2,7mM, jedna tabletka pozwala na sporządzenie100 ml roztworu, dostarczone w opakowaniu 100 szt.</t>
  </si>
  <si>
    <t>tabletki PBS do sporządzania buforowanego roztworu soli o pH 7,45, o składzie chlorek sodu 137 mM, bufor fosforowy 10 mM, chlorek potasu 2,7mM, jedna tabletka pozwala na sporządzenie100 ml roztworu, dostarczone w opakowaniu 500 szt.</t>
  </si>
  <si>
    <r>
      <t>siarczan amonu, ultra czysty ≥ 99.5%, o numerze CAS: 7783-20-2, wzorze sumarycznym: (NH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)2SO</t>
    </r>
    <r>
      <rPr>
        <sz val="8"/>
        <color theme="1"/>
        <rFont val="Calibri"/>
        <family val="2"/>
        <charset val="238"/>
      </rPr>
      <t xml:space="preserve">4 </t>
    </r>
    <r>
      <rPr>
        <sz val="11"/>
        <color theme="1"/>
        <rFont val="Calibri"/>
        <family val="2"/>
        <charset val="238"/>
      </rPr>
      <t>o ph w zakresie 5-6, zawartości metali ciężkich tj ołów &lt; 5 ppm, dostarczony w opakowaniu 1 kg</t>
    </r>
  </si>
  <si>
    <r>
      <t>fosforan monopotasowy ultra czysty ≥ 99.5%, bezwodny, o numerze CAS: 7778-77-0, wzorze sumarycznym: KH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PO</t>
    </r>
    <r>
      <rPr>
        <sz val="8"/>
        <color theme="1"/>
        <rFont val="Calibri"/>
        <family val="2"/>
        <charset val="238"/>
      </rPr>
      <t>4,</t>
    </r>
    <r>
      <rPr>
        <sz val="11"/>
        <color theme="1"/>
        <rFont val="Calibri"/>
        <family val="2"/>
        <charset val="238"/>
      </rPr>
      <t xml:space="preserve"> dostarczony w opakowaniu 500 g</t>
    </r>
  </si>
  <si>
    <r>
      <t>fosforan dwupotasowy ultra czysty ≥ 99.5%, bezwodny, o numerze CAS: 7758-11-4, wzorze sumarycznym: K</t>
    </r>
    <r>
      <rPr>
        <sz val="8"/>
        <color theme="1"/>
        <rFont val="Calibri"/>
        <family val="2"/>
        <charset val="238"/>
      </rPr>
      <t>2H</t>
    </r>
    <r>
      <rPr>
        <sz val="11"/>
        <color theme="1"/>
        <rFont val="Calibri"/>
        <family val="2"/>
        <charset val="238"/>
      </rPr>
      <t>PO</t>
    </r>
    <r>
      <rPr>
        <sz val="8"/>
        <color theme="1"/>
        <rFont val="Calibri"/>
        <family val="2"/>
        <charset val="238"/>
      </rPr>
      <t xml:space="preserve">4, </t>
    </r>
    <r>
      <rPr>
        <sz val="11"/>
        <color theme="1"/>
        <rFont val="Calibri"/>
        <family val="2"/>
        <charset val="238"/>
      </rPr>
      <t>zawartości metali ciężkich tj ołów &lt; 5 ppm, dostarczony w opakowaniu 1 kg</t>
    </r>
  </si>
  <si>
    <r>
      <t>mocznik, ultraczysty &gt; 99.5%, o numerze CAS: 57-13-6, wzorze sumarycznym: CH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N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O, nie zawierający DNaz, Rnaz ani proteaz,  dostarczony w opakowaniu 1 kg </t>
    </r>
  </si>
  <si>
    <r>
      <t>fosforan dwusodowyultra czysty ≥ 99.5%, o numerze CAS: 7782-79-4-6, wzorze sumarycznym: Na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HPO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, zawartości metali ciężkich &lt; 10 ppm, nie zawierający DNaz, Rnaz ani proteaz,  dostarczony w opakowaniu 500 g</t>
    </r>
  </si>
  <si>
    <r>
      <t>cytrynian sodu, ultra czysty ≥ 99.5%, o numerze CAS: 6132-04-3, wzorze sumarycznym: C</t>
    </r>
    <r>
      <rPr>
        <sz val="8"/>
        <color theme="1"/>
        <rFont val="Calibri"/>
        <family val="2"/>
        <charset val="238"/>
      </rPr>
      <t>6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</rPr>
      <t>Na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7</t>
    </r>
    <r>
      <rPr>
        <sz val="11"/>
        <color theme="1"/>
        <rFont val="Calibri"/>
        <family val="2"/>
        <charset val="238"/>
      </rPr>
      <t>.2H2O, zawartości metali ciężkich &lt; 10 ppm, nie zawierający DNaz, Rnaz ani proteaz,  dostarczony w opakowaniu 1 kg</t>
    </r>
  </si>
  <si>
    <r>
      <t>2-[4-(2,4,4-trimetylopentan-2-yl)fenoksy]etanol,  o numerze CAS: 9002-93-1 i wzorze sumarycznym: C</t>
    </r>
    <r>
      <rPr>
        <sz val="8"/>
        <color theme="1"/>
        <rFont val="Calibri"/>
        <family val="2"/>
        <charset val="238"/>
      </rPr>
      <t>34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62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 xml:space="preserve">11, </t>
    </r>
    <r>
      <rPr>
        <sz val="11"/>
        <color theme="1"/>
        <rFont val="Calibri"/>
        <family val="2"/>
        <charset val="238"/>
      </rPr>
      <t>dostarczony w formie rozworu o pojemności 100 ml</t>
    </r>
  </si>
  <si>
    <t>sól sodowa siarczanu dekstranu, ultra czyszta &gt; 98% o numerze CAS: 9011-18-1 i o ph w zakresie 6.4 - 8.0, zawartość metali ciężkich &gt; 0.005%, dostarczona w opakowaniu 100 g</t>
  </si>
  <si>
    <r>
      <t>sól sodowa dihydrat, biały krystaliczny proszek o ph w zakresie 4-6, ultraczysty &gt; 99,5%, o numerze CAS: 6381-92-6, wzorze sumarycznym: C</t>
    </r>
    <r>
      <rPr>
        <sz val="8"/>
        <color theme="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14</t>
    </r>
    <r>
      <rPr>
        <sz val="11"/>
        <color theme="1"/>
        <rFont val="Calibri"/>
        <family val="2"/>
        <charset val="238"/>
      </rPr>
      <t>N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8</t>
    </r>
    <r>
      <rPr>
        <sz val="11"/>
        <color theme="1"/>
        <rFont val="Calibri"/>
        <family val="2"/>
        <charset val="238"/>
      </rPr>
      <t>Na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.2H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O, o zawartości metali cięzkiej &lt; 0.005%, dostarczona w opakowaniu 500 g</t>
    </r>
  </si>
  <si>
    <t>chlorek litu, ultraczysty &gt; 99%, o numerze CAS: 7447-41-8,  zawartości żelaza &lt; 10 ppm, dostarczony w opakowaniu 1 kg</t>
  </si>
  <si>
    <r>
      <t>heksahydrat chlorku magenzu ultraczysty &gt; 99%, o numerze CAS: 7791-18-6, wzorze sumarycznym: MgCl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.6H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O,  dostarczony w opakowaniu 500 g</t>
    </r>
  </si>
  <si>
    <t>16 rxn</t>
  </si>
  <si>
    <t>specjalistyczny zestaw unikalnych znaczników molekularnych do przygotowywania bibliotek , do przeprocesowania 96 próbek, zestaw kompatybilny z aparatem Chromium</t>
  </si>
  <si>
    <t>specjalistyczny zestaw odczynników oraz czipów do przygotowania bibliotek pojedynczych komórek do immunoprofilowania na poziomie pojedynczej komórki, zestaw do przeprocesowania 16 próbek, w skład którego wchodzą kulki żelowe posiadające sekwencje poli dT do produkcji pełnej długości wyznakowanego cDNA z poliadenylowanego mRNA, zestaw kompatybilny z aparatem Chromium</t>
  </si>
  <si>
    <t>specjalistyczny zestaw odczynników oraz  do przygotowania bibliotek pojedynczych komórek do immunoprofilowania na poziomie pojedynczej komórki, zestaw do przeprocesowania 16 próbek, w skład którego wchodzą kulki żelowe posiadające sekwencje poli dT do produkcji pełnej długości wyznakowanego cDNA z poliadenylowanego mRNA, zestaw kompatybilny z aparatem Chromium</t>
  </si>
  <si>
    <t>4 rxn</t>
  </si>
  <si>
    <t xml:space="preserve">specjalistyczny zestaw akcesoriów, który mierzy całkowite mRNA w skrawkach tkanek i służący do mapowania lokalizacji, w których występuje aktywność genów, zestaw zawiera startert do wychwytywania poliadenylowanego mRNA, zestaw kompatybilny z aparatem Chromium
 </t>
  </si>
  <si>
    <t xml:space="preserve">specjalistyczny zestaw odczynników, który mierzy całkowite mRNA w skrawkach tkanek i służący do mapowania lokalizacje, w których występuje aktywność genów, zestaw zawiera startert do wychwytywania poliadenylowanego mRNA, do przeprocesowania 4 próbek, zestaw kompatybilny z aparatem Chromium
 </t>
  </si>
  <si>
    <t>specjalistyczny zestaw odczynników oraz czipów do przygotowania bibliotek pojedynczych komórek do immunoprofilowania na poziomie pojedynczej komórki, zestaw do przeprocesowania 16 próbek, w skład którego wchodzą kulki żelowe posiadające sekwencje poli dT do produkcji pełnej długości wyznakowanego cDNA z poliadenylowanego mRNA, zestaw do przerpcesowania 16 próbek, zestaw kompatybilny z aparatem Chromium</t>
  </si>
  <si>
    <r>
      <t>mocznik, ultraczysty &gt; 99.5%, o numerze CAS: 57-13-6, wzorze sumarycznym: CH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N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 xml:space="preserve">O, nie zawierający DNaz, Rnaz ani proteaz,  dostarczony w opakowaniu 5 kg </t>
    </r>
  </si>
  <si>
    <r>
      <t>hydroksymetyloaminometan,ultraczysty &gt; 99,9%, o numerze CAS: 77-86-1, wzorze sumarycznym: C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11</t>
    </r>
    <r>
      <rPr>
        <sz val="11"/>
        <color theme="1"/>
        <rFont val="Calibri"/>
        <family val="2"/>
        <charset val="238"/>
      </rPr>
      <t>NO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,  zawartość metali cieżkich ≤ 5 ppm, pozbawiony DNaz, Rnaz,  dostarczony w opakowaniu 1 kg </t>
    </r>
  </si>
  <si>
    <t>podłoże sypkie do hodowli mikrobiologicznych, dostarczone w opakowaniu 1 kg</t>
  </si>
  <si>
    <t>Ultraczysty 30% roztwór wodny akrylamid / bis-akrylamid  w stosunku końcowym: 29:1, wolny od RNaz oraz Dnaz, gotowy do użycia,  dostarczony w  plastikowej butelce w ilości 500 ml</t>
  </si>
  <si>
    <t>chlorek sodu, ultraczysty  &gt; 99%, bezwodny, o numerze CAS: 127-09-3, wzorze sumarycznym: C2H3O2Na, dostarczony w opakowaniu 1 kg</t>
  </si>
  <si>
    <r>
      <t>octan sodu, ultraczysty  &gt; 99%, bezwodny, o numerze CAS: 127-09-3, wzorze sumarycznym: C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Na, dostarczony w opakowaniu 1 kg</t>
    </r>
  </si>
  <si>
    <t xml:space="preserve">podłoże mikrobiologiczne LB, w skład którego wchodzi: trypton (10 g/l), ekstrakt z drożdży (5 g/l), chlorek sodu (10 g/l), dostarczone w opakowaniu 500 g </t>
  </si>
  <si>
    <t xml:space="preserve">podłoże mikrobiologiczne LB z agarem, w skład którego wchodzi: trypton (10 g/l), ekstrakt z drożdży (5 g/l), chlorek sodu (10 g/l) oraz agar bakteriologiczny (15g/ dostarczone w opakowaniu 500 g </t>
  </si>
  <si>
    <t xml:space="preserve">żelatyna ze skóry bydlęcej, typ A, 225 stopni Blooma, o numerze CAS: 9000-70-8, dostarczona w opakowaniu 500 g </t>
  </si>
  <si>
    <r>
      <t>wwodorowęglan sodu, ultraczysty  &gt; 99,5%,   o numerze CAS: 144-55-8,  wzorze sumarycznym: NaHCO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, dostarczony w opakowaniu 500 g</t>
    </r>
  </si>
  <si>
    <t xml:space="preserve">Glicyna, czystosć do analiz biotechnologicznych min. 99%;,  pozbawiona DNaz, RNaz oraz aktywności proteaz., numer CAS: 56-40-6, dostarczony w opakowaniu 5 kg
</t>
  </si>
  <si>
    <r>
      <t>chlorek choliny, o numerze CAS: 67-48-1, czystość min. 98%, o wzorze sumarycznym: C</t>
    </r>
    <r>
      <rPr>
        <sz val="8"/>
        <color theme="1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14</t>
    </r>
    <r>
      <rPr>
        <sz val="11"/>
        <color theme="1"/>
        <rFont val="Calibri"/>
        <family val="2"/>
        <charset val="238"/>
      </rPr>
      <t>NOCl, dostarczona w opakowaniu 100 g</t>
    </r>
  </si>
  <si>
    <r>
      <t>3-[(3-cholamidopropylo)-dimetyloamonio]-propano- sulfonian, ultra czysty ≥ 98.0%, o numerze CAS: 75621-03-3, wzorze sumarycznym: C</t>
    </r>
    <r>
      <rPr>
        <sz val="8"/>
        <color theme="1"/>
        <rFont val="Calibri"/>
        <family val="2"/>
        <charset val="238"/>
      </rPr>
      <t>32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58</t>
    </r>
    <r>
      <rPr>
        <sz val="11"/>
        <color theme="1"/>
        <rFont val="Calibri"/>
        <family val="2"/>
        <charset val="238"/>
      </rPr>
      <t>N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7</t>
    </r>
    <r>
      <rPr>
        <sz val="11"/>
        <color theme="1"/>
        <rFont val="Calibri"/>
        <family val="2"/>
        <charset val="238"/>
      </rPr>
      <t>S</t>
    </r>
  </si>
  <si>
    <t>trypton, hydrolizat kazeiny, końcowe pH roztworu w granicach 7, zawartości azotu: min. 13%, zawartość azotu aminowego: min. 4%, dostarczony w opakowaniu 5 kg</t>
  </si>
  <si>
    <r>
      <t>hydroksymetyloaminometan,ultraczysty &gt; 99,9%, o numerze CAS: 77-86-1, wzorze sumarycznym: C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11</t>
    </r>
    <r>
      <rPr>
        <sz val="11"/>
        <color theme="1"/>
        <rFont val="Calibri"/>
        <family val="2"/>
        <charset val="238"/>
      </rPr>
      <t>NO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,  zawartość metali cieżkich ≤ 5 ppm, pozbawiony DNaz, Rnaz,  dostarczony w opakowaniu 5 kg </t>
    </r>
  </si>
  <si>
    <t>G418 siarczan, sterylny rotwór przeznaczony do stosowania w hodowlach komórkowych, o numerze CAS: 108321-42-2, stężenie 50 mg/ml, dostarczony w opakowaniu 50 ml</t>
  </si>
  <si>
    <r>
      <t>fluorek fenylometanosulfonylu, o czystości min. 99%, numerze CAS: 329-98-6, wzorze sumarycznym: C</t>
    </r>
    <r>
      <rPr>
        <sz val="8"/>
        <color theme="1"/>
        <rFont val="Calibri"/>
        <family val="2"/>
        <charset val="238"/>
      </rPr>
      <t>6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</rPr>
      <t>CH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SO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F, dostarczony w opakowaniu 25 g</t>
    </r>
  </si>
  <si>
    <r>
      <t>kwas borowy, o czystości min. 99,5%, o numerze CAS: 10043-35-3, wzorze sumarycznym: H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>BO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, rozpuszczalność w wodzie 50 g/l, dostarczony w opakowaniu 1 kg </t>
    </r>
  </si>
  <si>
    <r>
      <t>sól sodowa N-lauroilosarkozyny, czystość &gt;95% , o numerze CAS: 137-16-6, wzorze sumarycznym: C</t>
    </r>
    <r>
      <rPr>
        <sz val="8"/>
        <color theme="1"/>
        <rFont val="Calibri"/>
        <family val="2"/>
        <charset val="238"/>
      </rPr>
      <t>15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28</t>
    </r>
    <r>
      <rPr>
        <sz val="11"/>
        <color theme="1"/>
        <rFont val="Calibri"/>
        <family val="2"/>
        <charset val="238"/>
      </rPr>
      <t>NaO</t>
    </r>
    <r>
      <rPr>
        <sz val="8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</rPr>
      <t xml:space="preserve"> , dostarczona w oapkowaniu 100 g</t>
    </r>
  </si>
  <si>
    <r>
      <t>chloramfenikol, o numerze CAS: 56-75-7, czystość min. 98%, antybiotyk stosowany do amplifikacji wektorów w bakteriach Gram ujemnych, wzorze sumarycznym: C</t>
    </r>
    <r>
      <rPr>
        <sz val="8"/>
        <color theme="1"/>
        <rFont val="Calibri"/>
        <family val="2"/>
        <charset val="238"/>
      </rPr>
      <t>11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12</t>
    </r>
    <r>
      <rPr>
        <sz val="11"/>
        <color theme="1"/>
        <rFont val="Calibri"/>
        <family val="2"/>
        <charset val="238"/>
      </rPr>
      <t>Cl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N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 xml:space="preserve">5, </t>
    </r>
    <r>
      <rPr>
        <sz val="11"/>
        <color theme="1"/>
        <rFont val="Calibri"/>
        <family val="2"/>
        <charset val="238"/>
      </rPr>
      <t>stężenie robocze: 10-30μg/ml, dostarczone w opakowaniu 100 g</t>
    </r>
  </si>
  <si>
    <t>ekstrakt z drożdży autolizowanych do zastosowwania w hodowlach komórkowych,  zawartości azotu: min. 10%, zawartość azotu alpha aminowego: min. 4%, o numerze CAS: 8013-01-2, dostarczony w opakowaniu 500 g</t>
  </si>
  <si>
    <r>
      <t>kanamycyny monosiarczan, o numerze CAS: 25389-94-0, o wzorze sumarycznym: C</t>
    </r>
    <r>
      <rPr>
        <sz val="8"/>
        <color theme="1"/>
        <rFont val="Calibri"/>
        <family val="2"/>
        <charset val="238"/>
      </rPr>
      <t>18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36</t>
    </r>
    <r>
      <rPr>
        <sz val="11"/>
        <color theme="1"/>
        <rFont val="Calibri"/>
        <family val="2"/>
        <charset val="238"/>
      </rPr>
      <t>N4O</t>
    </r>
    <r>
      <rPr>
        <sz val="8"/>
        <color theme="1"/>
        <rFont val="Calibri"/>
        <family val="2"/>
        <charset val="238"/>
      </rPr>
      <t>11</t>
    </r>
    <r>
      <rPr>
        <sz val="11"/>
        <color theme="1"/>
        <rFont val="Calibri"/>
        <family val="2"/>
        <charset val="238"/>
      </rPr>
      <t>.H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SO</t>
    </r>
    <r>
      <rPr>
        <sz val="8"/>
        <color theme="1"/>
        <rFont val="Calibri"/>
        <family val="2"/>
        <charset val="238"/>
      </rPr>
      <t xml:space="preserve">4, </t>
    </r>
    <r>
      <rPr>
        <sz val="11"/>
        <color theme="1"/>
        <rFont val="Calibri"/>
        <family val="2"/>
        <charset val="238"/>
      </rPr>
      <t>dostarczony w opakowaniu 500 g</t>
    </r>
  </si>
  <si>
    <t>ekstrakt z drożdży autolizowanych do zastosowwania w hodowlach komórkowych,  zawartości azotu: min. 10%, zawartość azotu alpha aminowego: min. 4%, o numerze CAS: 8013-01-2, dostarczony w opakowaniu 2,5 kg</t>
  </si>
  <si>
    <t>gotowy do użycia odczynniki do izolacji RNA, DNA i białek, który łączy fenol i tiocyjanin guanidyny w jednofazowym roztworze  w celu ułatwienia natychmiastowej i najbardziej efektywnej inhibicji aktywności Rnazy, dostarczony w butelce o pojemności 100 ml</t>
  </si>
  <si>
    <r>
      <t>DL-ditiotreitol, ultraczysty &gt; 99.5%, o numerze CAS: 3483-12-3, o wzorze sumarycznym: C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S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, rozpuszczalność 5% w wodzie, przejrzysty bezbarwny roztwór, dostarczony w opakowaniu 5 g</t>
    </r>
  </si>
  <si>
    <t>chlorek litu, ultraczysty &gt; 99%, o numerze CAS: 7447-41-8,  zawartości żelaza &lt; 10 ppm, dostarczony w opakowaniu 100 g</t>
  </si>
  <si>
    <r>
      <t>dodecylosiarczan litu, ultra czysty &gt; 99% , o numerze CAS: 2044-56-6, wzorze sumarycznym: C</t>
    </r>
    <r>
      <rPr>
        <sz val="8"/>
        <color theme="1"/>
        <rFont val="Calibri"/>
        <family val="2"/>
        <charset val="238"/>
      </rPr>
      <t>12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25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</rPr>
      <t>Si, dostarczony w opakowaniu 5 g</t>
    </r>
  </si>
  <si>
    <t>odczynnik do przygotowania minimalnego i syntetycznego  podłoża drożdżowego bez aminokwasów i z siarczanem amonu w ilości 5 g, do rozpuszczenia 6.7 g/l wody dejonizowanej, dostarczone w opakowaniu 500g</t>
  </si>
  <si>
    <t>pepton bakteriologiczny, o zawartości azotu min. 13.0%, zawartości ASH &lt; 4.0% , dostarczony w opakowaniu 500g</t>
  </si>
  <si>
    <r>
      <t>trycyna, odczynnik o numerze CAS: 5704-04-1, o wzorze sumarycznym: C</t>
    </r>
    <r>
      <rPr>
        <sz val="8"/>
        <color theme="1"/>
        <rFont val="Calibri"/>
        <family val="2"/>
        <charset val="238"/>
      </rPr>
      <t>6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13</t>
    </r>
    <r>
      <rPr>
        <sz val="11"/>
        <color theme="1"/>
        <rFont val="Calibri"/>
        <family val="2"/>
        <charset val="238"/>
      </rPr>
      <t>NO</t>
    </r>
    <r>
      <rPr>
        <sz val="8"/>
        <color theme="1"/>
        <rFont val="Calibri"/>
        <family val="2"/>
        <charset val="238"/>
      </rPr>
      <t xml:space="preserve">5, </t>
    </r>
    <r>
      <rPr>
        <sz val="11"/>
        <color theme="1"/>
        <rFont val="Calibri"/>
        <family val="2"/>
        <charset val="238"/>
      </rPr>
      <t>czystostość &gt; 99%, zawartość metali ciężkich &lt; 10ppm, dostarczona w opakowaniu 500g</t>
    </r>
  </si>
  <si>
    <t>agaroza do rozdziałów kwasów nukleionowych, o numerze CAS: 9012-36-6, wytrzymałość żelu (1%) ≥ 1200 g/cm2, temperatura topnienia żeli: 88 ± 1.5 °C, temperatura żelowania:  36 ± 1.5 °C, o wartość EEO  ≤ 0.13, DNazy/Rnazy nie wykrywalne, dostarczona w opakowaniu 1 kg</t>
  </si>
  <si>
    <r>
      <t>merkaptoetanol, o numerze wzorze sumarycznym: C</t>
    </r>
    <r>
      <rPr>
        <sz val="8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6</t>
    </r>
    <r>
      <rPr>
        <sz val="11"/>
        <color theme="1"/>
        <rFont val="Calibri"/>
        <family val="2"/>
        <charset val="238"/>
      </rPr>
      <t>OS, czystość ≥ 99%,  DNazy/Rnazy nie wykrywalne, dostarczony w opakowaniu 100 ml</t>
    </r>
  </si>
  <si>
    <r>
      <t>izoprpoyl-b-D-tiogalaktozydu wolny od dioksanu, o numerze CAS: 367-93-1, czystość min. 99%, o wzorze sumarycznym: C</t>
    </r>
    <r>
      <rPr>
        <sz val="8"/>
        <color theme="1"/>
        <rFont val="Calibri"/>
        <family val="2"/>
        <charset val="238"/>
      </rPr>
      <t>9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18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</rPr>
      <t>S, dostarczony w opakowaniu 1 g</t>
    </r>
  </si>
  <si>
    <r>
      <t>Tris-(2-karboksyetylo) fosfiny chlorowodorek , o numerze CAS: 51805-45-9, czystość min. 99%, o wzorze sumarycznym: C</t>
    </r>
    <r>
      <rPr>
        <sz val="8"/>
        <color theme="1"/>
        <rFont val="Calibri"/>
        <family val="2"/>
        <charset val="238"/>
      </rPr>
      <t>9</t>
    </r>
    <r>
      <rPr>
        <sz val="11"/>
        <color theme="1"/>
        <rFont val="Calibri"/>
        <family val="2"/>
        <charset val="238"/>
      </rPr>
      <t>H</t>
    </r>
    <r>
      <rPr>
        <sz val="8"/>
        <color theme="1"/>
        <rFont val="Calibri"/>
        <family val="2"/>
        <charset val="238"/>
      </rPr>
      <t>15</t>
    </r>
    <r>
      <rPr>
        <sz val="11"/>
        <color theme="1"/>
        <rFont val="Calibri"/>
        <family val="2"/>
        <charset val="238"/>
      </rPr>
      <t>O</t>
    </r>
    <r>
      <rPr>
        <sz val="8"/>
        <color theme="1"/>
        <rFont val="Calibri"/>
        <family val="2"/>
        <charset val="238"/>
      </rPr>
      <t>6</t>
    </r>
    <r>
      <rPr>
        <sz val="11"/>
        <color theme="1"/>
        <rFont val="Calibri"/>
        <family val="2"/>
        <charset val="238"/>
      </rPr>
      <t>P.HCl, do przechowywania w - 20 °C, dostarczony w opakowaniu 1 g</t>
    </r>
  </si>
  <si>
    <r>
      <t>bezwodny węglan niklu, nr CAS: 3333-67-3, czystość min. 98%, o wzorze sumarycznym: CNiO</t>
    </r>
    <r>
      <rPr>
        <sz val="8"/>
        <color theme="1"/>
        <rFont val="Calibri"/>
        <family val="2"/>
        <charset val="238"/>
        <scheme val="minor"/>
      </rPr>
      <t xml:space="preserve">3, </t>
    </r>
    <r>
      <rPr>
        <sz val="11"/>
        <color theme="1"/>
        <rFont val="Calibri"/>
        <family val="2"/>
        <charset val="238"/>
        <scheme val="minor"/>
      </rPr>
      <t>dostarczony w opakowaniu 50 g</t>
    </r>
  </si>
  <si>
    <r>
      <t>magnezu siarczan 7 hydrat, czystość min. 98%, nr CAS: 10034-99-8, wzór sumaryczny: MgSO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•7H2O, łatwo rozpuszczalny w wodzie, Substancje nierozpuszczalne w 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O max. 0,005%, dostarczony w opakowaniu 100 g </t>
    </r>
  </si>
  <si>
    <r>
      <t>manganu (II) chlorek 4 hydrat,na bazie metali śladowych, nr CAS: 13446-34-9, czystość min. 99%, higroskopijny, temperatura topnienia: 58°C, wzór sumaryczny: Cl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Mn•4H2O, dostarczony w opakowaniu 100 g  </t>
    </r>
  </si>
  <si>
    <r>
      <t>tlenek selenu (IV) na bazie metali śladowych, nr CAS: 7446-08-4, wzór sumaryczny: O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Se, czystości min. 99.4%, dostarczony w opakowaniu 100 g </t>
    </r>
  </si>
  <si>
    <t>chlorek rubidu na bazie metali śladowych, nr CAS: 7791-11-9, czystość min. 99%, higroskopijny, dobrze rozpuszczalny w wodzie, dostarczony w opakowaniu 5 g</t>
  </si>
  <si>
    <r>
      <t>trifenylofosfina, nr CAS: 603-35-0, wró sumaryczny: (C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>)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P, czystości min. 99%, temperatura topnienia: 79,0 - 81,0 °C, dostarczona w opakowaniu 25 g </t>
    </r>
  </si>
  <si>
    <r>
      <t>manganu (II) węglan bezwodny, czystość min.  99.9% , na bazie metali śladowych bez sodu, nr CAS: 598-62-9, wzór sumaryczny:   MnCO</t>
    </r>
    <r>
      <rPr>
        <sz val="8"/>
        <color theme="1"/>
        <rFont val="Calibri"/>
        <family val="2"/>
        <charset val="238"/>
        <scheme val="minor"/>
      </rPr>
      <t>3</t>
    </r>
  </si>
  <si>
    <t>sodu wodorowęglan, nr CAS: 144-55-8, rozpuszczalność min. 99,7%, nierozpuszczalny w alkoholu, dostarczony w opakowaniu 500 g</t>
  </si>
  <si>
    <t>Potassium hexacyanocobaltate(III), 90%</t>
  </si>
  <si>
    <t>potasu heksacyjanokobaltan (III), czystość min. 90%, nr CAS: 13963-58-1, wzór sumaryczny: C6CoK3N6, rozpuszczalny w wodzie, nierozpuszczalny w alkoholu, dostarczony w opakowaniu 50 g</t>
  </si>
  <si>
    <r>
      <t>bezwodny chlorek żelaza, czystość min. 99,5%, nr CAS: 7758-94-3, na bazie metali śladowych, wzór sumaryczny: Cl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Fe , dostarczony w opakowaniu 50 g</t>
    </r>
  </si>
  <si>
    <r>
      <t>difosforan tetrasodowy dekahydrat, nr CAS: 13472-36-1, wzór sumaryczny: Na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>P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•10H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O, temperatura topnienia: 79.5°C, dostarczony w opakowaniu 100 g</t>
    </r>
  </si>
  <si>
    <t>azotan srebra na bazie metali śladowych, ultraczysty 99,9+%, nr CAS: 7761-88-8, wzorze sumarycznym: AgNO3, dobrze rozpouszczalny w wodzie, alkoholu, wodzie amoniakalnej, słabo rozpuszczalny w eterze, temperatura topnienia: 212°C, dostarczony w opakowaniu 25 g</t>
  </si>
  <si>
    <r>
      <t>tetrahydrat chlorku manganu (II), czystość min. 98%, nr CAS: 13446-34-9, wzór sumaryczny: Cl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Mn•4H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O, higroskopijny, rozpuszczaln w wodzie i alkoholu, dostarczony w opakowaniu 100 g </t>
    </r>
  </si>
  <si>
    <r>
      <t>bezwodny chlorek cynku na bazie metali śladowych, czystość min. 99,99%, nr CAS: 7646-85-7, wzór sumaryczny:   Cl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Zn•xH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O, dostarczony w opakowaniu 100 g </t>
    </r>
  </si>
  <si>
    <t>1,3-Bis[tris(hydroxymethyl)methylamino] propane</t>
  </si>
  <si>
    <t>1,3-Bis [tris (hydroksymetylo) amino] propan, czystość 99%, nr CAS: 64431-96-5, wzór sumaryczny: CH2[CH2NHC(CH2OH)3]2, dostarczony w opakowaniu 100 g</t>
  </si>
  <si>
    <t>sól sodowa kwasu malonowego, nr CAS: 141-95-7, czystość 99%, wzór sumaryczny: CH2(COONa)2, dostarczona w opakowaniu 100 g</t>
  </si>
  <si>
    <r>
      <t>potasu sodu winian 4 hydrat, nr CAS: 6381-59-5, wzró sumaryczny: C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KNaO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•4H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O , temperatura topnienia: 70-80°C, dostarczony w opakowaniu 250 g </t>
    </r>
  </si>
  <si>
    <t>Lithium chloride, anhydrous, 98%</t>
  </si>
  <si>
    <t>bezwodny chlorek litu, czystość min.  98%, nr CAS:7447-41-8, higroskopijny, dostarczony w opakowaniu 100 g</t>
  </si>
  <si>
    <r>
      <t>2-Bromoanilina, czystość min. 98%, nr CAS: 615-36-1, wzór sumaryczny:   C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 xml:space="preserve">BrN , dostarczona w opakowaniu 25 g </t>
    </r>
  </si>
  <si>
    <r>
      <t>kwas malonowy, czystość min. 99%, nr CAS: 141-82-2, wzór sumaryczny: C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 xml:space="preserve">4, </t>
    </r>
    <r>
      <rPr>
        <sz val="10"/>
        <color theme="1"/>
        <rFont val="Calibri"/>
        <family val="2"/>
        <charset val="238"/>
        <scheme val="minor"/>
      </rPr>
      <t>dostarczony w opakowaniu 100 g</t>
    </r>
  </si>
  <si>
    <r>
      <t>jodoform, czystość min. 99%, nr CAS: 75-47-8, wzór sumaryczny: CHI</t>
    </r>
    <r>
      <rPr>
        <sz val="8"/>
        <color theme="1"/>
        <rFont val="Calibri"/>
        <family val="2"/>
        <charset val="238"/>
        <scheme val="minor"/>
      </rPr>
      <t xml:space="preserve">3, </t>
    </r>
    <r>
      <rPr>
        <sz val="10"/>
        <color theme="1"/>
        <rFont val="Calibri"/>
        <family val="2"/>
        <charset val="238"/>
        <scheme val="minor"/>
      </rPr>
      <t xml:space="preserve">dostarczona w opakowaniu 50 g </t>
    </r>
  </si>
  <si>
    <t>ADA, 98%</t>
  </si>
  <si>
    <t>kwas N-(2-acetamino)iminodioctowy, czystość min. 98%, nr CAS: 26239-55-4, wzór sumaryczny: H2NCOCH2N(CH2CO2H)2, dostarczony w opakowaniu 100 g</t>
  </si>
  <si>
    <r>
      <t>Tetrafluoroboran nitrosonium, czystość min. 97%, nr CAS: 14635-75-7, wzór sumaryczny: NOBF</t>
    </r>
    <r>
      <rPr>
        <sz val="8"/>
        <color theme="1"/>
        <rFont val="Calibri"/>
        <family val="2"/>
        <charset val="238"/>
        <scheme val="minor"/>
      </rPr>
      <t xml:space="preserve">4, </t>
    </r>
    <r>
      <rPr>
        <sz val="10"/>
        <color theme="1"/>
        <rFont val="Calibri"/>
        <family val="2"/>
        <charset val="238"/>
        <scheme val="minor"/>
      </rPr>
      <t>dostarczony w opakowaniu 2 g</t>
    </r>
  </si>
  <si>
    <t>Sodium tetraborate decahydrate, 99%</t>
  </si>
  <si>
    <r>
      <t>jodan potasu, czystość 98%, nr CAS: 7758-05-6, wzór sumaryczny: KIO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, dostarczony w opakowaniu 100 g</t>
    </r>
  </si>
  <si>
    <t>2,2-Bis(hydroxymethyl)-2,2',2''-nitrilotriethanol</t>
  </si>
  <si>
    <r>
      <t>Sodu czteroboran 10 hydrat, czystość 99%, nr CAS:1303-96-4, wzór sumaryczny: B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Na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>•10H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O, dostarczony w opakowaniu 500 g</t>
    </r>
  </si>
  <si>
    <r>
      <t>wodny fosforan manganu, nr CAS: 104663-56-1, wzór sumaryczny: MnPO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•xH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O,  dostarczony w opakowaniu 10 g  </t>
    </r>
  </si>
  <si>
    <r>
      <t>kwas Dl-jabłkowy, czystostość 995, nr CAS: 6915-15-7, wzór sumaryczny: C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 xml:space="preserve">5, </t>
    </r>
    <r>
      <rPr>
        <sz val="10"/>
        <color theme="1"/>
        <rFont val="Calibri"/>
        <family val="2"/>
        <charset val="238"/>
        <scheme val="minor"/>
      </rPr>
      <t xml:space="preserve">temperatura topnienia 130-133°C, dostarczony w opakowaniu 250 g  </t>
    </r>
  </si>
  <si>
    <r>
      <t>N-Cykloheksyltauryna, czystość 99%, nr CAS: 103-47-9, wzór sumaryczny:   C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17</t>
    </r>
    <r>
      <rPr>
        <sz val="10"/>
        <color theme="1"/>
        <rFont val="Calibri"/>
        <family val="2"/>
        <charset val="238"/>
        <scheme val="minor"/>
      </rPr>
      <t>NO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S, dostarczony w opakowaniu 100 g </t>
    </r>
  </si>
  <si>
    <r>
      <t>kwas 3,2 fluroakrylowy, czystość 99%, nr CAS: 539-47-9, wzór sumaryczny: C</t>
    </r>
    <r>
      <rPr>
        <sz val="8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, dostarczony w opakowaniu 25 g  </t>
    </r>
  </si>
  <si>
    <t xml:space="preserve">monohydrat wodorotlenku cezu, czystość 96%, nr CAS: 35103-79-8, wzór sumaryczny:   CsOH•H2O, dostarczony w opakowaniu 5 g  </t>
  </si>
  <si>
    <t xml:space="preserve">2,2-bis(hydroksyetylo)iminotris-(hydroksymetylo)metan, nr CAS: 6976-37-0, wzór sumaryczny:  C8H19NO5, temperatura topnienia: 102-105° C, dostarczony w opakowaniu 100 g  </t>
  </si>
  <si>
    <t xml:space="preserve">1- (Trimetylosililo) -1-propyn, czystość 98%, nr CAS: 6224-91-5, wzór sumaryczny:  CH3C≡CSi(CH3)3, dostarczony w opakowaniu 5 g  </t>
  </si>
  <si>
    <r>
      <t>Trichlorek boru, 1M roztwór w heksanie, mieszanina izomerów, nr CAS: 10294-34-5, wzór sumaryczny:  BCl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dostarczony w opakowaniu 100 ml</t>
    </r>
  </si>
  <si>
    <r>
      <t>Triisopropylsilylacetylen, czystość 97%, , nr CAS: 89343-06-6, wzór sumaryczny:  C</t>
    </r>
    <r>
      <rPr>
        <sz val="8"/>
        <color theme="1"/>
        <rFont val="Calibri"/>
        <family val="2"/>
        <charset val="238"/>
        <scheme val="minor"/>
      </rPr>
      <t>11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22</t>
    </r>
    <r>
      <rPr>
        <sz val="10"/>
        <color theme="1"/>
        <rFont val="Calibri"/>
        <family val="2"/>
        <charset val="238"/>
        <scheme val="minor"/>
      </rPr>
      <t>Si,  dostarczony w opakowaniu 5 g</t>
    </r>
  </si>
  <si>
    <r>
      <t>L-glutamina, nr CAS: 56-85-9, wzór sumaryczny:    C</t>
    </r>
    <r>
      <rPr>
        <sz val="8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10</t>
    </r>
    <r>
      <rPr>
        <sz val="10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,  dostarczony w opakowaniu 25 g</t>
    </r>
  </si>
  <si>
    <r>
      <t>hyklan doksycykliny, nr CAS: 24390-14-5, wzór sumaryczny:      C</t>
    </r>
    <r>
      <rPr>
        <sz val="8"/>
        <color theme="1"/>
        <rFont val="Calibri"/>
        <family val="2"/>
        <charset val="238"/>
        <scheme val="minor"/>
      </rPr>
      <t>22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24</t>
    </r>
    <r>
      <rPr>
        <sz val="10"/>
        <color theme="1"/>
        <rFont val="Calibri"/>
        <family val="2"/>
        <charset val="238"/>
        <scheme val="minor"/>
      </rPr>
      <t>N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•HCl.0.5H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O.0.5C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O ,  dostarczony w opakowaniu 25 g</t>
    </r>
  </si>
  <si>
    <t>bufor HEPES, roztwór 0,5 M o ph równym 7,6, dostarczony w opakowaniu 250 ml</t>
  </si>
  <si>
    <t>kwas rybonukleinowy z komórek drożdży, dostarczony w formie proszku w opakowaniu 100 mg</t>
  </si>
  <si>
    <t>paraformaldehyd, w formie gotowego do użycia roztworu 4% w PBS, dostarczony w opakowaniu 500 ml</t>
  </si>
  <si>
    <t>woda do biologii molekularnej, traktowana DEPC, nr CAS: 7732-18-5, dostarczona w opakowaniu 1 l</t>
  </si>
  <si>
    <r>
      <t>trietanoloamina, czystość 98%, nr CAS: 102-71-6, wzór summaryczny: C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15</t>
    </r>
    <r>
      <rPr>
        <sz val="10"/>
        <color theme="1"/>
        <rFont val="Calibri"/>
        <family val="2"/>
        <charset val="238"/>
        <scheme val="minor"/>
      </rPr>
      <t>NO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, dostarczona w opakowaniu 500 g</t>
    </r>
  </si>
  <si>
    <t>Xylenes, mixed, 97%</t>
  </si>
  <si>
    <r>
      <t>ksylen, mieszanina izomerów, czystość min. 97%, r CAS: 1330-20-7, wzór summaryczny:   C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10</t>
    </r>
    <r>
      <rPr>
        <sz val="10"/>
        <color theme="1"/>
        <rFont val="Calibri"/>
        <family val="2"/>
        <charset val="238"/>
        <scheme val="minor"/>
      </rPr>
      <t xml:space="preserve"> , dostarczona w opakowaniu 1 l</t>
    </r>
  </si>
  <si>
    <t>4-(Bromomethyl)benzonitrile, 98%</t>
  </si>
  <si>
    <r>
      <t>4-(Bromomethyl)benzonitril, czystość 98%, nr CAS:17201-43-3, wzór summaryczny:   C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BrN, dostarczony w opakowaniu 5 g</t>
    </r>
  </si>
  <si>
    <r>
      <t>propargyl benzoate, czystość 98%,  nr CAS: 6750-04-5, wzór summaryczny:  C</t>
    </r>
    <r>
      <rPr>
        <sz val="8"/>
        <color theme="1"/>
        <rFont val="Calibri"/>
        <family val="2"/>
        <charset val="238"/>
        <scheme val="minor"/>
      </rPr>
      <t>10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, dostarczony w opakowaniu 5 g</t>
    </r>
  </si>
  <si>
    <r>
      <t>Trifluorometanosulfonian bizmutu (III), czystość min.98%,  nr CAS: 88189-03-1, wzór summaryczny:  C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BiF</t>
    </r>
    <r>
      <rPr>
        <sz val="8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>O</t>
    </r>
    <r>
      <rPr>
        <sz val="8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>S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, dostarczony w opakowaniu 5 g</t>
    </r>
  </si>
  <si>
    <r>
      <t>chlorek akryloilu, czystość 96%, stabilizowany fenotiazyną 400 ppm, nr CAS: 814-68-6, wzór summaryczny:  C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ClO , dostarczony w opakowaniu 50 g</t>
    </r>
  </si>
  <si>
    <t>Węgiel szklisty, pręty, 2 mm, dł. 100 mm</t>
  </si>
  <si>
    <t>węgiel szklisty</t>
  </si>
  <si>
    <r>
      <t>styren, czystość 99%, stabilizowany  4-tert- butylcatecholem 10 -15 ppm, nr CAS: 100-42-5, wzór summaryczny:  C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 xml:space="preserve"> , dostarczony w opakowaniu 500 ml</t>
    </r>
  </si>
  <si>
    <r>
      <t>chlorowodorek estru benzylowego L-alaniny, nr CAS: 5557-83-5, wzór summaryczny:    C</t>
    </r>
    <r>
      <rPr>
        <sz val="8"/>
        <color theme="1"/>
        <rFont val="Calibri"/>
        <family val="2"/>
        <charset val="238"/>
        <scheme val="minor"/>
      </rPr>
      <t>10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13</t>
    </r>
    <r>
      <rPr>
        <sz val="10"/>
        <color theme="1"/>
        <rFont val="Calibri"/>
        <family val="2"/>
        <charset val="238"/>
        <scheme val="minor"/>
      </rPr>
      <t>NO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•HCl  , dostarczony w opakowaniu 5 g</t>
    </r>
  </si>
  <si>
    <r>
      <t>siarczan oktahydratu europu, czystość 99,99%, nr CAS: 10031-55-7, wzór summaryczny:   Eu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(SO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)3•8H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0 , dostarczony w opakowaniu 5 g</t>
    </r>
  </si>
  <si>
    <r>
      <t>iterb siarczan hydrat, czystość 99,9%, nr CAS: 10034-98-7, 
 wzór summaryczny:   Yb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(SO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•8H2O , dostarczony w opakowaniu 10 g
</t>
    </r>
  </si>
  <si>
    <t>Sodium acetate, 3M aq. soln., pH 5.2</t>
  </si>
  <si>
    <r>
      <t>bezwodny octan sodu, ph= 5,3,  nr  CAS: 127-09-3,  RNAzy nie wykrywalne,  wzór summaryczny:   C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NaO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, dostarczony w opakowaniu 100 ml
</t>
    </r>
  </si>
  <si>
    <r>
      <t>siarczek sodu, bezwodny, nr  CAS: 1313-82-2, wzrór sumaryczny: Na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S, dostarczony w opakowaniu 5 g</t>
    </r>
  </si>
  <si>
    <t>akrylan metylu, czystość 99%, stabilizowany metoksyfenolem 15 ppm, nr  CAS: 96-33-3, wzór sumaryczny: CH2=CHCO2CH3, dostarczony w opakowaniu 100 ml</t>
  </si>
  <si>
    <r>
      <t>tri-n-butylofosfina, czystość min. 94%, nr  CAS: 998-40-3, wzór sumaryczny: [CH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(CH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)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]3P, dostarczony w opakowaniu 50 g</t>
    </r>
  </si>
  <si>
    <r>
      <t>chloromrówczan 2,2,2-trichloroetylu, czystość min. 97% , nr  CAS: 17341-93-4, wzór sumaryczny: ClCO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CH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CCl</t>
    </r>
    <r>
      <rPr>
        <sz val="8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, dostarczony w opakowaniu 25  g</t>
    </r>
  </si>
  <si>
    <r>
      <t>bromek cykloheksylu, czystość min.98%, nr  CAS: 108-85-0, wzór sumaryczny: C</t>
    </r>
    <r>
      <rPr>
        <sz val="8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11</t>
    </r>
    <r>
      <rPr>
        <sz val="10"/>
        <color theme="1"/>
        <rFont val="Calibri"/>
        <family val="2"/>
        <charset val="238"/>
        <scheme val="minor"/>
      </rPr>
      <t>Br dostarczony w opakowaniu 100 g</t>
    </r>
  </si>
  <si>
    <t>paraformaldehyd, w formie gotowego do użycia roztworu 4% w PBS, dostarczony w opakowaniu 1l</t>
  </si>
  <si>
    <t>azodikarboksylan diizopropylu, nr  CAS: 2446-83-5, wzór sumaryczny: (CH3)2CHO2C-N=N-CO2CH(CH3)2 dostarczony w opakowaniu 25 g</t>
  </si>
  <si>
    <r>
      <t>chlorek cynku, bezwodny, roztwóe w 1M eterze dietylu, nr CAS: 7646-85-7, wzór sumarczyny: Cl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Zn, dostarczony w opakowaniu 100 ml</t>
    </r>
  </si>
  <si>
    <t>tetrahydrofuran, bezwodny, czystość min. 99%, stabilizowany BHT, dostarczony w opakowaniu 1 l w butelkach ChemSeal™</t>
  </si>
  <si>
    <t>Tetrahydrofuran, anhydrous, 99.%</t>
  </si>
  <si>
    <t>Ytterbium(III) sulfate octahydrate</t>
  </si>
  <si>
    <t>bromek wapnia, bezwodny, czystość min. 99,5%, nr CAS: 7789-41-5, wzór sumaryczny: CaBr2, dostarczony w opakowaniu 50 g</t>
  </si>
  <si>
    <t>N,O-Bis(trimethylsilyl)trifluoroacetamide, with 1% TMCS</t>
  </si>
  <si>
    <r>
      <t>Bis (trimetylosililo) trifluoroacetamid z 1% TMCS, nr CAS: 25561-30-2, wzór sumaryczny: C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18</t>
    </r>
    <r>
      <rPr>
        <sz val="10"/>
        <color theme="1"/>
        <rFont val="Calibri"/>
        <family val="2"/>
        <charset val="238"/>
        <scheme val="minor"/>
      </rPr>
      <t>F3NOSi</t>
    </r>
    <r>
      <rPr>
        <sz val="8"/>
        <color theme="1"/>
        <rFont val="Calibri"/>
        <family val="2"/>
        <charset val="238"/>
        <scheme val="minor"/>
      </rPr>
      <t xml:space="preserve">2, </t>
    </r>
    <r>
      <rPr>
        <sz val="10"/>
        <color theme="1"/>
        <rFont val="Calibri"/>
        <family val="2"/>
        <charset val="238"/>
        <scheme val="minor"/>
      </rPr>
      <t>dostarczony w opakowaniu 25g w butelkach ChemSeal™</t>
    </r>
  </si>
  <si>
    <r>
      <t>9,10-dichloroantracen, czystość min. 97 %, nr CAS: 605-48-1, wzór sumaryczny:C</t>
    </r>
    <r>
      <rPr>
        <sz val="8"/>
        <color theme="1"/>
        <rFont val="Calibri"/>
        <family val="2"/>
        <charset val="238"/>
        <scheme val="minor"/>
      </rPr>
      <t>14</t>
    </r>
    <r>
      <rPr>
        <sz val="10"/>
        <color theme="1"/>
        <rFont val="Calibri"/>
        <family val="2"/>
        <charset val="238"/>
        <scheme val="minor"/>
      </rPr>
      <t>H</t>
    </r>
    <r>
      <rPr>
        <sz val="8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>Cl</t>
    </r>
    <r>
      <rPr>
        <sz val="8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dostarczony w opakowaniu 5 g</t>
    </r>
  </si>
  <si>
    <t>2′-Deoksyadenozyna, nr CAS: 958-09-8,  czystość min. 99%,wzór sumaryczny:C14H8Cl2, dostarczony w opakowaniu 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</si>
</sst>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6"/>
      <color theme="0" tint="-0.3499862666707357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/>
  </cellStyleXfs>
  <cellXfs count="17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9" fontId="5" fillId="5" borderId="3" xfId="0" applyNumberFormat="1" applyFont="1" applyFill="1" applyBorder="1" applyAlignment="1" applyProtection="1">
      <alignment vertical="center" wrapText="1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165" fontId="3" fillId="4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wrapText="1"/>
    </xf>
    <xf numFmtId="165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1" xfId="0" applyNumberFormat="1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0" fillId="8" borderId="3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5" fillId="2" borderId="0" xfId="0" applyFont="1" applyFill="1" applyProtection="1"/>
    <xf numFmtId="0" fontId="5" fillId="4" borderId="4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4" xfId="0" applyFont="1" applyFill="1" applyBorder="1" applyAlignment="1" applyProtection="1">
      <alignment horizontal="center" wrapText="1"/>
    </xf>
    <xf numFmtId="0" fontId="15" fillId="9" borderId="3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7" fillId="0" borderId="0" xfId="0" applyFont="1" applyBorder="1" applyProtection="1"/>
    <xf numFmtId="0" fontId="15" fillId="9" borderId="0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165" fontId="1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165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4" xfId="0" applyFont="1" applyFill="1" applyBorder="1" applyAlignment="1" applyProtection="1">
      <alignment horizontal="center" wrapText="1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wrapText="1"/>
    </xf>
    <xf numFmtId="0" fontId="15" fillId="9" borderId="3" xfId="0" applyFont="1" applyFill="1" applyBorder="1" applyAlignment="1" applyProtection="1">
      <alignment horizontal="center" wrapText="1"/>
    </xf>
    <xf numFmtId="9" fontId="5" fillId="5" borderId="4" xfId="0" applyNumberFormat="1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165" fontId="5" fillId="6" borderId="4" xfId="0" applyNumberFormat="1" applyFont="1" applyFill="1" applyBorder="1" applyAlignment="1" applyProtection="1">
      <alignment horizontal="center" vertical="center" wrapText="1"/>
    </xf>
    <xf numFmtId="165" fontId="5" fillId="6" borderId="3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3" xfId="0" applyFill="1" applyBorder="1" applyAlignment="1" applyProtection="1">
      <alignment horizontal="center" wrapText="1"/>
      <protection locked="0"/>
    </xf>
    <xf numFmtId="0" fontId="0" fillId="5" borderId="4" xfId="0" applyFont="1" applyFill="1" applyBorder="1" applyAlignment="1" applyProtection="1">
      <alignment horizontal="center" wrapText="1"/>
      <protection locked="0"/>
    </xf>
    <xf numFmtId="0" fontId="0" fillId="5" borderId="3" xfId="0" applyFont="1" applyFill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/>
      <protection locked="0"/>
    </xf>
    <xf numFmtId="165" fontId="5" fillId="6" borderId="11" xfId="0" applyNumberFormat="1" applyFont="1" applyFill="1" applyBorder="1" applyAlignment="1" applyProtection="1">
      <alignment horizontal="center" vertical="center" wrapText="1"/>
    </xf>
    <xf numFmtId="165" fontId="5" fillId="6" borderId="7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5" fillId="9" borderId="4" xfId="0" applyFont="1" applyFill="1" applyBorder="1" applyAlignment="1" applyProtection="1">
      <alignment horizontal="center" wrapText="1"/>
    </xf>
    <xf numFmtId="0" fontId="15" fillId="9" borderId="3" xfId="0" applyFont="1" applyFill="1" applyBorder="1" applyAlignment="1" applyProtection="1">
      <alignment horizontal="center" wrapText="1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  <protection locked="0"/>
    </xf>
    <xf numFmtId="165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wrapText="1"/>
    </xf>
    <xf numFmtId="0" fontId="5" fillId="5" borderId="3" xfId="0" applyFont="1" applyFill="1" applyBorder="1" applyAlignment="1" applyProtection="1">
      <alignment horizontal="center" wrapText="1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0" fillId="8" borderId="4" xfId="0" applyFont="1" applyFill="1" applyBorder="1" applyAlignment="1" applyProtection="1">
      <alignment horizontal="center"/>
      <protection locked="0"/>
    </xf>
    <xf numFmtId="0" fontId="0" fillId="8" borderId="3" xfId="0" applyFont="1" applyFill="1" applyBorder="1" applyAlignment="1" applyProtection="1">
      <alignment horizontal="center"/>
      <protection locked="0"/>
    </xf>
    <xf numFmtId="0" fontId="13" fillId="8" borderId="4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wrapText="1"/>
    </xf>
    <xf numFmtId="0" fontId="12" fillId="9" borderId="3" xfId="0" applyFont="1" applyFill="1" applyBorder="1" applyAlignment="1" applyProtection="1">
      <alignment horizontal="center" wrapText="1"/>
    </xf>
    <xf numFmtId="165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4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65" fontId="5" fillId="0" borderId="5" xfId="1" applyNumberFormat="1" applyFont="1" applyFill="1" applyBorder="1" applyAlignment="1" applyProtection="1">
      <alignment horizontal="center" vertical="center"/>
      <protection locked="0"/>
    </xf>
    <xf numFmtId="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4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Font="1" applyBorder="1" applyAlignment="1" applyProtection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165" fontId="5" fillId="6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wrapText="1"/>
    </xf>
    <xf numFmtId="0" fontId="0" fillId="10" borderId="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0" fillId="10" borderId="5" xfId="0" applyFill="1" applyBorder="1" applyAlignment="1">
      <alignment horizont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center" wrapText="1"/>
      <protection locked="0"/>
    </xf>
    <xf numFmtId="49" fontId="0" fillId="8" borderId="3" xfId="0" applyNumberFormat="1" applyFill="1" applyBorder="1" applyAlignment="1" applyProtection="1">
      <alignment horizontal="center" wrapText="1"/>
      <protection locked="0"/>
    </xf>
    <xf numFmtId="10" fontId="5" fillId="0" borderId="4" xfId="1" applyNumberFormat="1" applyFont="1" applyFill="1" applyBorder="1" applyAlignment="1" applyProtection="1">
      <alignment horizontal="center" vertical="center"/>
      <protection locked="0"/>
    </xf>
    <xf numFmtId="1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8" borderId="4" xfId="0" applyNumberFormat="1" applyFill="1" applyBorder="1" applyAlignment="1" applyProtection="1">
      <alignment horizontal="center" vertical="center" wrapText="1"/>
      <protection locked="0"/>
    </xf>
    <xf numFmtId="49" fontId="0" fillId="8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0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0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</xf>
    <xf numFmtId="0" fontId="12" fillId="9" borderId="3" xfId="0" applyFon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2" fillId="8" borderId="4" xfId="0" applyFont="1" applyFill="1" applyBorder="1" applyAlignment="1" applyProtection="1">
      <alignment horizontal="center" vertic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165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4" xfId="0" applyFont="1" applyFill="1" applyBorder="1" applyAlignment="1" applyProtection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 wrapText="1"/>
    </xf>
    <xf numFmtId="10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10" fontId="10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Normalny" xfId="0" builtinId="0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11249025" cy="1400176"/>
          <a:chOff x="379094" y="7620"/>
          <a:chExt cx="7941946" cy="1400176"/>
        </a:xfrm>
      </xdr:grpSpPr>
      <xdr:pic>
        <xdr:nvPicPr>
          <xdr:cNvPr id="10" name="Obraz 9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Obraz 10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12" name="Obraz 11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13" name="Obraz 12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14" name="Obraz 13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10557510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7500" y="121920"/>
          <a:ext cx="11343323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10252710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502919" y="0"/>
          <a:ext cx="12159616" cy="0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11014710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10205085" cy="130492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9538335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13367385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121920</xdr:rowOff>
    </xdr:from>
    <xdr:to>
      <xdr:col>9</xdr:col>
      <xdr:colOff>746760</xdr:colOff>
      <xdr:row>0</xdr:row>
      <xdr:rowOff>1522096</xdr:rowOff>
    </xdr:to>
    <xdr:grpSp>
      <xdr:nvGrpSpPr>
        <xdr:cNvPr id="2" name="Grupa 1"/>
        <xdr:cNvGrpSpPr/>
      </xdr:nvGrpSpPr>
      <xdr:grpSpPr>
        <a:xfrm>
          <a:off x="314325" y="121920"/>
          <a:ext cx="12748260" cy="1400176"/>
          <a:chOff x="379094" y="7620"/>
          <a:chExt cx="7941946" cy="1400176"/>
        </a:xfrm>
      </xdr:grpSpPr>
      <xdr:pic>
        <xdr:nvPicPr>
          <xdr:cNvPr id="3" name="Obraz 2" descr="C:\Users\ANOWAK~1.CEN\AppData\Local\Temp\Rar$DIa6912.15503\FNPlogoKOLORpl.png"/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9094" y="666750"/>
            <a:ext cx="3074670" cy="73342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az 3"/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5545" y="756286"/>
            <a:ext cx="2055495" cy="600075"/>
          </a:xfrm>
          <a:prstGeom prst="rect">
            <a:avLst/>
          </a:prstGeom>
          <a:noFill/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688205" y="7620"/>
            <a:ext cx="2070735" cy="781049"/>
          </a:xfrm>
          <a:prstGeom prst="rect">
            <a:avLst/>
          </a:prstGeom>
        </xdr:spPr>
      </xdr:pic>
      <xdr:pic>
        <xdr:nvPicPr>
          <xdr:cNvPr id="6" name="Obraz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847975" y="38100"/>
            <a:ext cx="1857375" cy="733425"/>
          </a:xfrm>
          <a:prstGeom prst="rect">
            <a:avLst/>
          </a:prstGeom>
        </xdr:spPr>
      </xdr:pic>
      <xdr:pic>
        <xdr:nvPicPr>
          <xdr:cNvPr id="7" name="Obraz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32836" y="769620"/>
            <a:ext cx="2055494" cy="63817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36"/>
  <sheetViews>
    <sheetView tabSelected="1" topLeftCell="A25" workbookViewId="0">
      <selection activeCell="G7" sqref="G7:G8"/>
    </sheetView>
  </sheetViews>
  <sheetFormatPr defaultColWidth="8.85546875" defaultRowHeight="12.75" x14ac:dyDescent="0.2"/>
  <cols>
    <col min="1" max="1" width="4.7109375" style="3" customWidth="1"/>
    <col min="2" max="2" width="53.28515625" style="11" customWidth="1"/>
    <col min="3" max="3" width="46.85546875" style="3" customWidth="1"/>
    <col min="4" max="4" width="15.140625" style="11" customWidth="1"/>
    <col min="5" max="5" width="12.42578125" style="11" customWidth="1"/>
    <col min="6" max="6" width="13" style="3" customWidth="1"/>
    <col min="7" max="7" width="11" style="3" customWidth="1"/>
    <col min="8" max="8" width="17" style="3" customWidth="1"/>
    <col min="9" max="9" width="1.5703125" style="3" hidden="1" customWidth="1"/>
    <col min="10" max="10" width="3.85546875" style="3" hidden="1" customWidth="1"/>
    <col min="11" max="11" width="8.85546875" style="3"/>
    <col min="12" max="12" width="14.5703125" style="3" customWidth="1"/>
    <col min="13" max="16384" width="8.85546875" style="3"/>
  </cols>
  <sheetData>
    <row r="1" spans="1:16" ht="124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6" ht="45.75" customHeight="1" x14ac:dyDescent="0.2">
      <c r="A2" s="67" t="s">
        <v>384</v>
      </c>
      <c r="B2" s="67"/>
      <c r="C2" s="67"/>
      <c r="D2" s="67"/>
      <c r="E2" s="67"/>
      <c r="F2" s="67"/>
      <c r="G2" s="67"/>
      <c r="H2" s="67"/>
      <c r="I2" s="67"/>
      <c r="J2" s="67"/>
      <c r="K2" s="22"/>
      <c r="L2" s="22"/>
    </row>
    <row r="3" spans="1:16" ht="5.25" hidden="1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22"/>
      <c r="L3" s="22"/>
    </row>
    <row r="4" spans="1:16" x14ac:dyDescent="0.2">
      <c r="A4" s="65" t="s">
        <v>181</v>
      </c>
      <c r="B4" s="65"/>
      <c r="C4" s="65"/>
      <c r="D4" s="65"/>
      <c r="E4" s="65"/>
      <c r="F4" s="65"/>
      <c r="G4" s="65"/>
      <c r="H4" s="65"/>
      <c r="I4" s="21"/>
      <c r="J4" s="21"/>
      <c r="K4" s="22"/>
      <c r="L4" s="22"/>
    </row>
    <row r="5" spans="1:16" ht="204" x14ac:dyDescent="0.2">
      <c r="A5" s="4" t="s">
        <v>0</v>
      </c>
      <c r="B5" s="4" t="s">
        <v>592</v>
      </c>
      <c r="C5" s="4" t="s">
        <v>819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  <c r="K5" s="4" t="s">
        <v>8</v>
      </c>
      <c r="L5" s="4" t="s">
        <v>4</v>
      </c>
    </row>
    <row r="6" spans="1:16" ht="24" customHeight="1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  <c r="K6" s="1" t="s">
        <v>10</v>
      </c>
      <c r="L6" s="1" t="s">
        <v>9</v>
      </c>
    </row>
    <row r="7" spans="1:16" ht="42.75" customHeight="1" x14ac:dyDescent="0.2">
      <c r="A7" s="57">
        <v>1</v>
      </c>
      <c r="B7" s="151" t="s">
        <v>688</v>
      </c>
      <c r="C7" s="70" t="s">
        <v>785</v>
      </c>
      <c r="D7" s="59" t="s">
        <v>47</v>
      </c>
      <c r="E7" s="59">
        <v>1</v>
      </c>
      <c r="F7" s="102"/>
      <c r="G7" s="96"/>
      <c r="H7" s="63">
        <f t="shared" ref="H7" si="0">F7+F7*G7</f>
        <v>0</v>
      </c>
      <c r="I7" s="63">
        <f>E7*F7</f>
        <v>0</v>
      </c>
      <c r="J7" s="63">
        <f>H7*E7</f>
        <v>0</v>
      </c>
      <c r="K7" s="63">
        <f t="shared" ref="K7:L7" si="1">I7+I7*J7</f>
        <v>0</v>
      </c>
      <c r="L7" s="63">
        <f t="shared" si="1"/>
        <v>0</v>
      </c>
    </row>
    <row r="8" spans="1:16" ht="28.9" customHeight="1" x14ac:dyDescent="0.2">
      <c r="A8" s="58"/>
      <c r="B8" s="152"/>
      <c r="C8" s="71"/>
      <c r="D8" s="60"/>
      <c r="E8" s="60"/>
      <c r="F8" s="103"/>
      <c r="G8" s="97"/>
      <c r="H8" s="64"/>
      <c r="I8" s="64"/>
      <c r="J8" s="64"/>
      <c r="K8" s="64"/>
      <c r="L8" s="64"/>
    </row>
    <row r="9" spans="1:16" ht="15" customHeight="1" x14ac:dyDescent="0.2">
      <c r="A9" s="57">
        <v>2</v>
      </c>
      <c r="B9" s="151" t="s">
        <v>689</v>
      </c>
      <c r="C9" s="70" t="s">
        <v>786</v>
      </c>
      <c r="D9" s="59" t="s">
        <v>48</v>
      </c>
      <c r="E9" s="59">
        <v>1</v>
      </c>
      <c r="F9" s="102"/>
      <c r="G9" s="96"/>
      <c r="H9" s="63">
        <f t="shared" ref="H9" si="2">F9+F9*G9</f>
        <v>0</v>
      </c>
      <c r="I9" s="63">
        <f t="shared" ref="I9" si="3">E9*F9</f>
        <v>0</v>
      </c>
      <c r="J9" s="63">
        <f t="shared" ref="J9" si="4">H9*E9</f>
        <v>0</v>
      </c>
      <c r="K9" s="63">
        <f t="shared" ref="K9:L9" si="5">I9+I9*J9</f>
        <v>0</v>
      </c>
      <c r="L9" s="63">
        <f t="shared" si="5"/>
        <v>0</v>
      </c>
    </row>
    <row r="10" spans="1:16" ht="28.9" customHeight="1" x14ac:dyDescent="0.2">
      <c r="A10" s="58"/>
      <c r="B10" s="152"/>
      <c r="C10" s="71"/>
      <c r="D10" s="60"/>
      <c r="E10" s="60"/>
      <c r="F10" s="103"/>
      <c r="G10" s="97"/>
      <c r="H10" s="64"/>
      <c r="I10" s="64"/>
      <c r="J10" s="64"/>
      <c r="K10" s="64"/>
      <c r="L10" s="64"/>
    </row>
    <row r="11" spans="1:16" ht="15" customHeight="1" x14ac:dyDescent="0.2">
      <c r="A11" s="57">
        <v>3</v>
      </c>
      <c r="B11" s="151" t="s">
        <v>690</v>
      </c>
      <c r="C11" s="70" t="s">
        <v>787</v>
      </c>
      <c r="D11" s="59" t="s">
        <v>53</v>
      </c>
      <c r="E11" s="59">
        <v>1</v>
      </c>
      <c r="F11" s="102"/>
      <c r="G11" s="96"/>
      <c r="H11" s="63">
        <f t="shared" ref="H11" si="6">F11+F11*G11</f>
        <v>0</v>
      </c>
      <c r="I11" s="63">
        <f t="shared" ref="I11" si="7">E11*F11</f>
        <v>0</v>
      </c>
      <c r="J11" s="63">
        <f t="shared" ref="J11" si="8">H11*E11</f>
        <v>0</v>
      </c>
      <c r="K11" s="63">
        <f t="shared" ref="K11:L11" si="9">I11+I11*J11</f>
        <v>0</v>
      </c>
      <c r="L11" s="63">
        <f t="shared" si="9"/>
        <v>0</v>
      </c>
    </row>
    <row r="12" spans="1:16" ht="55.9" customHeight="1" x14ac:dyDescent="0.2">
      <c r="A12" s="58"/>
      <c r="B12" s="152"/>
      <c r="C12" s="71"/>
      <c r="D12" s="60"/>
      <c r="E12" s="60"/>
      <c r="F12" s="103"/>
      <c r="G12" s="97"/>
      <c r="H12" s="64"/>
      <c r="I12" s="64"/>
      <c r="J12" s="64"/>
      <c r="K12" s="64"/>
      <c r="L12" s="64"/>
      <c r="P12" s="68"/>
    </row>
    <row r="13" spans="1:16" ht="15" customHeight="1" x14ac:dyDescent="0.2">
      <c r="A13" s="57">
        <v>4</v>
      </c>
      <c r="B13" s="151" t="s">
        <v>691</v>
      </c>
      <c r="C13" s="70" t="s">
        <v>788</v>
      </c>
      <c r="D13" s="61" t="s">
        <v>73</v>
      </c>
      <c r="E13" s="59">
        <v>1</v>
      </c>
      <c r="F13" s="102"/>
      <c r="G13" s="35"/>
      <c r="H13" s="63">
        <f t="shared" ref="H13" si="10">F13+F13*G13</f>
        <v>0</v>
      </c>
      <c r="I13" s="63">
        <f t="shared" ref="I13" si="11">E13*F13</f>
        <v>0</v>
      </c>
      <c r="J13" s="63">
        <f t="shared" ref="J13" si="12">H13*E13</f>
        <v>0</v>
      </c>
      <c r="K13" s="63">
        <f t="shared" ref="K13:L13" si="13">I13+I13*J13</f>
        <v>0</v>
      </c>
      <c r="L13" s="63">
        <f t="shared" si="13"/>
        <v>0</v>
      </c>
      <c r="P13" s="69"/>
    </row>
    <row r="14" spans="1:16" ht="58.5" customHeight="1" x14ac:dyDescent="0.2">
      <c r="A14" s="58">
        <v>4</v>
      </c>
      <c r="B14" s="152"/>
      <c r="C14" s="71"/>
      <c r="D14" s="62"/>
      <c r="E14" s="60"/>
      <c r="F14" s="103"/>
      <c r="G14" s="32"/>
      <c r="H14" s="64"/>
      <c r="I14" s="64"/>
      <c r="J14" s="64"/>
      <c r="K14" s="64"/>
      <c r="L14" s="64"/>
    </row>
    <row r="15" spans="1:16" ht="15" customHeight="1" x14ac:dyDescent="0.2">
      <c r="A15" s="57">
        <v>5</v>
      </c>
      <c r="B15" s="151" t="s">
        <v>692</v>
      </c>
      <c r="C15" s="70" t="s">
        <v>744</v>
      </c>
      <c r="D15" s="61" t="s">
        <v>48</v>
      </c>
      <c r="E15" s="59">
        <v>1</v>
      </c>
      <c r="F15" s="102"/>
      <c r="G15" s="35"/>
      <c r="H15" s="63">
        <f t="shared" ref="H15" si="14">F15+F15*G15</f>
        <v>0</v>
      </c>
      <c r="I15" s="63">
        <f t="shared" ref="I15" si="15">E15*F15</f>
        <v>0</v>
      </c>
      <c r="J15" s="63">
        <f t="shared" ref="J15" si="16">H15*E15</f>
        <v>0</v>
      </c>
      <c r="K15" s="63">
        <f t="shared" ref="K15:L15" si="17">I15+I15*J15</f>
        <v>0</v>
      </c>
      <c r="L15" s="63">
        <f t="shared" si="17"/>
        <v>0</v>
      </c>
    </row>
    <row r="16" spans="1:16" ht="85.5" customHeight="1" x14ac:dyDescent="0.2">
      <c r="A16" s="58">
        <v>5</v>
      </c>
      <c r="B16" s="152"/>
      <c r="C16" s="71"/>
      <c r="D16" s="62"/>
      <c r="E16" s="60"/>
      <c r="F16" s="103"/>
      <c r="G16" s="32"/>
      <c r="H16" s="64"/>
      <c r="I16" s="64"/>
      <c r="J16" s="64"/>
      <c r="K16" s="64"/>
      <c r="L16" s="64"/>
    </row>
    <row r="17" spans="1:12" customFormat="1" ht="15" x14ac:dyDescent="0.25">
      <c r="A17" s="57">
        <v>6</v>
      </c>
      <c r="B17" s="151" t="s">
        <v>693</v>
      </c>
      <c r="C17" s="70" t="s">
        <v>789</v>
      </c>
      <c r="D17" s="61" t="s">
        <v>47</v>
      </c>
      <c r="E17" s="59">
        <v>1</v>
      </c>
      <c r="F17" s="102"/>
      <c r="G17" s="96"/>
      <c r="H17" s="63">
        <f t="shared" ref="H17" si="18">F17+F17*G17</f>
        <v>0</v>
      </c>
      <c r="I17" s="63">
        <f t="shared" ref="I17" si="19">E17*F17</f>
        <v>0</v>
      </c>
      <c r="J17" s="63">
        <f t="shared" ref="J17" si="20">H17*E17</f>
        <v>0</v>
      </c>
      <c r="K17" s="63">
        <f t="shared" ref="K17:L17" si="21">I17+I17*J17</f>
        <v>0</v>
      </c>
      <c r="L17" s="63">
        <f t="shared" si="21"/>
        <v>0</v>
      </c>
    </row>
    <row r="18" spans="1:12" customFormat="1" ht="29.45" customHeight="1" x14ac:dyDescent="0.25">
      <c r="A18" s="58">
        <f>A17+1</f>
        <v>7</v>
      </c>
      <c r="B18" s="152"/>
      <c r="C18" s="71"/>
      <c r="D18" s="62"/>
      <c r="E18" s="60"/>
      <c r="F18" s="103"/>
      <c r="G18" s="97"/>
      <c r="H18" s="64"/>
      <c r="I18" s="64"/>
      <c r="J18" s="64"/>
      <c r="K18" s="64"/>
      <c r="L18" s="64"/>
    </row>
    <row r="19" spans="1:12" customFormat="1" ht="15" x14ac:dyDescent="0.25">
      <c r="A19" s="57">
        <v>7</v>
      </c>
      <c r="B19" s="151" t="s">
        <v>694</v>
      </c>
      <c r="C19" s="70" t="s">
        <v>745</v>
      </c>
      <c r="D19" s="61" t="s">
        <v>48</v>
      </c>
      <c r="E19" s="59">
        <v>1</v>
      </c>
      <c r="F19" s="102"/>
      <c r="G19" s="96"/>
      <c r="H19" s="63">
        <f t="shared" ref="H19" si="22">F19+F19*G19</f>
        <v>0</v>
      </c>
      <c r="I19" s="63">
        <f t="shared" ref="I19" si="23">E19*F19</f>
        <v>0</v>
      </c>
      <c r="J19" s="63">
        <f t="shared" ref="J19" si="24">H19*E19</f>
        <v>0</v>
      </c>
      <c r="K19" s="63">
        <f t="shared" ref="K19:L19" si="25">I19+I19*J19</f>
        <v>0</v>
      </c>
      <c r="L19" s="63">
        <f t="shared" si="25"/>
        <v>0</v>
      </c>
    </row>
    <row r="20" spans="1:12" customFormat="1" ht="57.75" customHeight="1" x14ac:dyDescent="0.25">
      <c r="A20" s="58">
        <f>A19+1</f>
        <v>8</v>
      </c>
      <c r="B20" s="152"/>
      <c r="C20" s="71"/>
      <c r="D20" s="62"/>
      <c r="E20" s="60"/>
      <c r="F20" s="103"/>
      <c r="G20" s="97"/>
      <c r="H20" s="64"/>
      <c r="I20" s="64"/>
      <c r="J20" s="64"/>
      <c r="K20" s="64"/>
      <c r="L20" s="64"/>
    </row>
    <row r="21" spans="1:12" customFormat="1" ht="15" x14ac:dyDescent="0.25">
      <c r="A21" s="57">
        <v>8</v>
      </c>
      <c r="B21" s="151" t="s">
        <v>695</v>
      </c>
      <c r="C21" s="70" t="s">
        <v>746</v>
      </c>
      <c r="D21" s="61" t="s">
        <v>48</v>
      </c>
      <c r="E21" s="59">
        <v>1</v>
      </c>
      <c r="F21" s="102"/>
      <c r="G21" s="96"/>
      <c r="H21" s="63">
        <f t="shared" ref="H21" si="26">F21+F21*G21</f>
        <v>0</v>
      </c>
      <c r="I21" s="63">
        <f t="shared" ref="I21" si="27">E21*F21</f>
        <v>0</v>
      </c>
      <c r="J21" s="63">
        <f t="shared" ref="J21" si="28">H21*E21</f>
        <v>0</v>
      </c>
      <c r="K21" s="63">
        <f t="shared" ref="K21:L21" si="29">I21+I21*J21</f>
        <v>0</v>
      </c>
      <c r="L21" s="63">
        <f t="shared" si="29"/>
        <v>0</v>
      </c>
    </row>
    <row r="22" spans="1:12" customFormat="1" ht="42" customHeight="1" x14ac:dyDescent="0.25">
      <c r="A22" s="58">
        <f>A21+1</f>
        <v>9</v>
      </c>
      <c r="B22" s="152"/>
      <c r="C22" s="71"/>
      <c r="D22" s="62"/>
      <c r="E22" s="60"/>
      <c r="F22" s="103"/>
      <c r="G22" s="97"/>
      <c r="H22" s="64"/>
      <c r="I22" s="64"/>
      <c r="J22" s="64"/>
      <c r="K22" s="64"/>
      <c r="L22" s="64"/>
    </row>
    <row r="23" spans="1:12" customFormat="1" ht="15" x14ac:dyDescent="0.25">
      <c r="A23" s="57">
        <v>9</v>
      </c>
      <c r="B23" s="151" t="s">
        <v>696</v>
      </c>
      <c r="C23" s="70" t="s">
        <v>747</v>
      </c>
      <c r="D23" s="61" t="s">
        <v>56</v>
      </c>
      <c r="E23" s="59">
        <v>1</v>
      </c>
      <c r="F23" s="102"/>
      <c r="G23" s="96"/>
      <c r="H23" s="63">
        <f t="shared" ref="H23" si="30">F23+F23*G23</f>
        <v>0</v>
      </c>
      <c r="I23" s="63">
        <f t="shared" ref="I23" si="31">E23*F23</f>
        <v>0</v>
      </c>
      <c r="J23" s="63">
        <f t="shared" ref="J23" si="32">H23*E23</f>
        <v>0</v>
      </c>
      <c r="K23" s="63">
        <f t="shared" ref="K23:L23" si="33">I23+I23*J23</f>
        <v>0</v>
      </c>
      <c r="L23" s="63">
        <f t="shared" si="33"/>
        <v>0</v>
      </c>
    </row>
    <row r="24" spans="1:12" customFormat="1" ht="58.9" customHeight="1" x14ac:dyDescent="0.25">
      <c r="A24" s="58">
        <f>A23+1</f>
        <v>10</v>
      </c>
      <c r="B24" s="152"/>
      <c r="C24" s="69"/>
      <c r="D24" s="62"/>
      <c r="E24" s="60"/>
      <c r="F24" s="103"/>
      <c r="G24" s="97"/>
      <c r="H24" s="64"/>
      <c r="I24" s="64"/>
      <c r="J24" s="64"/>
      <c r="K24" s="64"/>
      <c r="L24" s="64"/>
    </row>
    <row r="25" spans="1:12" customFormat="1" ht="15" x14ac:dyDescent="0.25">
      <c r="A25" s="57">
        <v>10</v>
      </c>
      <c r="B25" s="151" t="s">
        <v>697</v>
      </c>
      <c r="C25" s="70" t="s">
        <v>748</v>
      </c>
      <c r="D25" s="61" t="s">
        <v>48</v>
      </c>
      <c r="E25" s="59">
        <v>1</v>
      </c>
      <c r="F25" s="33"/>
      <c r="G25" s="96"/>
      <c r="H25" s="63">
        <f t="shared" ref="H25" si="34">F25+F25*G25</f>
        <v>0</v>
      </c>
      <c r="I25" s="63">
        <f t="shared" ref="I25" si="35">E25*F25</f>
        <v>0</v>
      </c>
      <c r="J25" s="63">
        <f t="shared" ref="J25" si="36">H25*E25</f>
        <v>0</v>
      </c>
      <c r="K25" s="63">
        <f t="shared" ref="K25:L25" si="37">I25+I25*J25</f>
        <v>0</v>
      </c>
      <c r="L25" s="63">
        <f t="shared" si="37"/>
        <v>0</v>
      </c>
    </row>
    <row r="26" spans="1:12" customFormat="1" ht="102" customHeight="1" x14ac:dyDescent="0.25">
      <c r="A26" s="58">
        <f>A25+1</f>
        <v>11</v>
      </c>
      <c r="B26" s="152"/>
      <c r="C26" s="69"/>
      <c r="D26" s="62"/>
      <c r="E26" s="60"/>
      <c r="F26" s="34"/>
      <c r="G26" s="97"/>
      <c r="H26" s="64"/>
      <c r="I26" s="64"/>
      <c r="J26" s="64"/>
      <c r="K26" s="64"/>
      <c r="L26" s="64"/>
    </row>
    <row r="27" spans="1:12" customFormat="1" ht="15" x14ac:dyDescent="0.25">
      <c r="A27" s="57">
        <v>11</v>
      </c>
      <c r="B27" s="151" t="s">
        <v>698</v>
      </c>
      <c r="C27" s="70" t="s">
        <v>749</v>
      </c>
      <c r="D27" s="61" t="s">
        <v>48</v>
      </c>
      <c r="E27" s="59">
        <v>1</v>
      </c>
      <c r="F27" s="33"/>
      <c r="G27" s="35"/>
      <c r="H27" s="63">
        <f t="shared" ref="H27" si="38">F27+F27*G27</f>
        <v>0</v>
      </c>
      <c r="I27" s="63">
        <f t="shared" ref="I27" si="39">E27*F27</f>
        <v>0</v>
      </c>
      <c r="J27" s="63">
        <f t="shared" ref="J27" si="40">H27*E27</f>
        <v>0</v>
      </c>
      <c r="K27" s="63">
        <f t="shared" ref="K27:L27" si="41">I27+I27*J27</f>
        <v>0</v>
      </c>
      <c r="L27" s="63">
        <f t="shared" si="41"/>
        <v>0</v>
      </c>
    </row>
    <row r="28" spans="1:12" customFormat="1" ht="87" customHeight="1" x14ac:dyDescent="0.25">
      <c r="A28" s="58">
        <f>A27+1</f>
        <v>12</v>
      </c>
      <c r="B28" s="152"/>
      <c r="C28" s="69"/>
      <c r="D28" s="62"/>
      <c r="E28" s="60"/>
      <c r="F28" s="34"/>
      <c r="G28" s="32"/>
      <c r="H28" s="64"/>
      <c r="I28" s="64"/>
      <c r="J28" s="64"/>
      <c r="K28" s="64"/>
      <c r="L28" s="64"/>
    </row>
    <row r="29" spans="1:12" customFormat="1" ht="15" x14ac:dyDescent="0.25">
      <c r="A29" s="57">
        <v>12</v>
      </c>
      <c r="B29" s="151" t="s">
        <v>699</v>
      </c>
      <c r="C29" s="70" t="s">
        <v>750</v>
      </c>
      <c r="D29" s="61" t="s">
        <v>48</v>
      </c>
      <c r="E29" s="59">
        <v>1</v>
      </c>
      <c r="F29" s="33"/>
      <c r="G29" s="35"/>
      <c r="H29" s="63">
        <f t="shared" ref="H29" si="42">F29+F29*G29</f>
        <v>0</v>
      </c>
      <c r="I29" s="63">
        <f t="shared" ref="I29" si="43">E29*F29</f>
        <v>0</v>
      </c>
      <c r="J29" s="63">
        <f t="shared" ref="J29" si="44">H29*E29</f>
        <v>0</v>
      </c>
      <c r="K29" s="63">
        <f t="shared" ref="K29:L29" si="45">I29+I29*J29</f>
        <v>0</v>
      </c>
      <c r="L29" s="63">
        <f t="shared" si="45"/>
        <v>0</v>
      </c>
    </row>
    <row r="30" spans="1:12" customFormat="1" ht="43.15" customHeight="1" x14ac:dyDescent="0.25">
      <c r="A30" s="58">
        <f>A29+1</f>
        <v>13</v>
      </c>
      <c r="B30" s="152"/>
      <c r="C30" s="71"/>
      <c r="D30" s="62"/>
      <c r="E30" s="60"/>
      <c r="F30" s="34"/>
      <c r="G30" s="32"/>
      <c r="H30" s="64"/>
      <c r="I30" s="64"/>
      <c r="J30" s="64"/>
      <c r="K30" s="64"/>
      <c r="L30" s="64"/>
    </row>
    <row r="31" spans="1:12" customFormat="1" ht="15" x14ac:dyDescent="0.25">
      <c r="A31" s="57">
        <v>13</v>
      </c>
      <c r="B31" s="165" t="s">
        <v>700</v>
      </c>
      <c r="C31" s="70" t="s">
        <v>751</v>
      </c>
      <c r="D31" s="61" t="s">
        <v>73</v>
      </c>
      <c r="E31" s="59">
        <v>1</v>
      </c>
      <c r="F31" s="33"/>
      <c r="G31" s="35"/>
      <c r="H31" s="63">
        <f t="shared" ref="H31" si="46">F31+F31*G31</f>
        <v>0</v>
      </c>
      <c r="I31" s="63">
        <f t="shared" ref="I31" si="47">E31*F31</f>
        <v>0</v>
      </c>
      <c r="J31" s="63">
        <f t="shared" ref="J31" si="48">H31*E31</f>
        <v>0</v>
      </c>
      <c r="K31" s="63">
        <f t="shared" ref="K31:L31" si="49">I31+I31*J31</f>
        <v>0</v>
      </c>
      <c r="L31" s="63">
        <f t="shared" si="49"/>
        <v>0</v>
      </c>
    </row>
    <row r="32" spans="1:12" customFormat="1" ht="45" customHeight="1" x14ac:dyDescent="0.25">
      <c r="A32" s="58">
        <f>A31+1</f>
        <v>14</v>
      </c>
      <c r="B32" s="166"/>
      <c r="C32" s="71"/>
      <c r="D32" s="62"/>
      <c r="E32" s="60"/>
      <c r="F32" s="34"/>
      <c r="G32" s="32"/>
      <c r="H32" s="64"/>
      <c r="I32" s="64"/>
      <c r="J32" s="64"/>
      <c r="K32" s="64"/>
      <c r="L32" s="64"/>
    </row>
    <row r="33" spans="1:12" customFormat="1" ht="15" x14ac:dyDescent="0.25">
      <c r="A33" s="57">
        <v>14</v>
      </c>
      <c r="B33" s="151" t="s">
        <v>701</v>
      </c>
      <c r="C33" s="70" t="s">
        <v>784</v>
      </c>
      <c r="D33" s="61" t="s">
        <v>56</v>
      </c>
      <c r="E33" s="59">
        <v>1</v>
      </c>
      <c r="F33" s="33"/>
      <c r="G33" s="35"/>
      <c r="H33" s="63">
        <f t="shared" ref="H33" si="50">F33+F33*G33</f>
        <v>0</v>
      </c>
      <c r="I33" s="63">
        <f t="shared" ref="I33" si="51">E33*F33</f>
        <v>0</v>
      </c>
      <c r="J33" s="63">
        <f t="shared" ref="J33" si="52">H33*E33</f>
        <v>0</v>
      </c>
      <c r="K33" s="63">
        <f t="shared" ref="K33:L33" si="53">I33+I33*J33</f>
        <v>0</v>
      </c>
      <c r="L33" s="63">
        <f t="shared" si="53"/>
        <v>0</v>
      </c>
    </row>
    <row r="34" spans="1:12" customFormat="1" ht="79.5" customHeight="1" x14ac:dyDescent="0.25">
      <c r="A34" s="58">
        <f>A33+1</f>
        <v>15</v>
      </c>
      <c r="B34" s="152"/>
      <c r="C34" s="71"/>
      <c r="D34" s="62"/>
      <c r="E34" s="60"/>
      <c r="F34" s="34"/>
      <c r="G34" s="32"/>
      <c r="H34" s="64"/>
      <c r="I34" s="64"/>
      <c r="J34" s="64"/>
      <c r="K34" s="64"/>
      <c r="L34" s="64"/>
    </row>
    <row r="35" spans="1:12" customFormat="1" ht="15" x14ac:dyDescent="0.25">
      <c r="A35" s="57">
        <v>15</v>
      </c>
      <c r="B35" s="165" t="s">
        <v>702</v>
      </c>
      <c r="C35" s="70" t="s">
        <v>783</v>
      </c>
      <c r="D35" s="61" t="s">
        <v>48</v>
      </c>
      <c r="E35" s="59">
        <v>1</v>
      </c>
      <c r="F35" s="33"/>
      <c r="G35" s="35"/>
      <c r="H35" s="63">
        <f t="shared" ref="H35" si="54">F35+F35*G35</f>
        <v>0</v>
      </c>
      <c r="I35" s="63">
        <f t="shared" ref="I35" si="55">E35*F35</f>
        <v>0</v>
      </c>
      <c r="J35" s="63">
        <f t="shared" ref="J35" si="56">H35*E35</f>
        <v>0</v>
      </c>
      <c r="K35" s="63">
        <f t="shared" ref="K35:L35" si="57">I35+I35*J35</f>
        <v>0</v>
      </c>
      <c r="L35" s="63">
        <f t="shared" si="57"/>
        <v>0</v>
      </c>
    </row>
    <row r="36" spans="1:12" customFormat="1" ht="45.75" customHeight="1" x14ac:dyDescent="0.25">
      <c r="A36" s="58">
        <f>A35+1</f>
        <v>16</v>
      </c>
      <c r="B36" s="166"/>
      <c r="C36" s="71"/>
      <c r="D36" s="62"/>
      <c r="E36" s="60"/>
      <c r="F36" s="34"/>
      <c r="G36" s="32"/>
      <c r="H36" s="64"/>
      <c r="I36" s="64"/>
      <c r="J36" s="64"/>
      <c r="K36" s="64"/>
      <c r="L36" s="64"/>
    </row>
    <row r="37" spans="1:12" customFormat="1" ht="15" x14ac:dyDescent="0.25">
      <c r="A37" s="57">
        <v>16</v>
      </c>
      <c r="B37" s="151" t="s">
        <v>703</v>
      </c>
      <c r="C37" s="70" t="s">
        <v>782</v>
      </c>
      <c r="D37" s="61" t="s">
        <v>24</v>
      </c>
      <c r="E37" s="59">
        <v>1</v>
      </c>
      <c r="F37" s="33"/>
      <c r="G37" s="35"/>
      <c r="H37" s="63">
        <f t="shared" ref="H37" si="58">F37+F37*G37</f>
        <v>0</v>
      </c>
      <c r="I37" s="63">
        <f t="shared" ref="I37" si="59">E37*F37</f>
        <v>0</v>
      </c>
      <c r="J37" s="63">
        <f t="shared" ref="J37" si="60">H37*E37</f>
        <v>0</v>
      </c>
      <c r="K37" s="63">
        <f t="shared" ref="K37:L37" si="61">I37+I37*J37</f>
        <v>0</v>
      </c>
      <c r="L37" s="63">
        <f t="shared" si="61"/>
        <v>0</v>
      </c>
    </row>
    <row r="38" spans="1:12" customFormat="1" ht="45.75" customHeight="1" x14ac:dyDescent="0.25">
      <c r="A38" s="58">
        <f>A37+1</f>
        <v>17</v>
      </c>
      <c r="B38" s="152"/>
      <c r="C38" s="71"/>
      <c r="D38" s="62"/>
      <c r="E38" s="60"/>
      <c r="F38" s="34"/>
      <c r="G38" s="32"/>
      <c r="H38" s="64"/>
      <c r="I38" s="64"/>
      <c r="J38" s="64"/>
      <c r="K38" s="64"/>
      <c r="L38" s="64"/>
    </row>
    <row r="39" spans="1:12" customFormat="1" ht="15" x14ac:dyDescent="0.25">
      <c r="A39" s="57">
        <v>17</v>
      </c>
      <c r="B39" s="151" t="s">
        <v>69</v>
      </c>
      <c r="C39" s="70" t="s">
        <v>752</v>
      </c>
      <c r="D39" s="61" t="s">
        <v>24</v>
      </c>
      <c r="E39" s="59">
        <v>1</v>
      </c>
      <c r="F39" s="33"/>
      <c r="G39" s="35"/>
      <c r="H39" s="63">
        <f t="shared" ref="H39" si="62">F39+F39*G39</f>
        <v>0</v>
      </c>
      <c r="I39" s="63">
        <f t="shared" ref="I39" si="63">E39*F39</f>
        <v>0</v>
      </c>
      <c r="J39" s="63">
        <f t="shared" ref="J39" si="64">H39*E39</f>
        <v>0</v>
      </c>
      <c r="K39" s="63">
        <f t="shared" ref="K39:L39" si="65">I39+I39*J39</f>
        <v>0</v>
      </c>
      <c r="L39" s="63">
        <f t="shared" si="65"/>
        <v>0</v>
      </c>
    </row>
    <row r="40" spans="1:12" customFormat="1" ht="43.15" customHeight="1" x14ac:dyDescent="0.25">
      <c r="A40" s="58">
        <f>A39+1</f>
        <v>18</v>
      </c>
      <c r="B40" s="152"/>
      <c r="C40" s="71"/>
      <c r="D40" s="62"/>
      <c r="E40" s="60"/>
      <c r="F40" s="34"/>
      <c r="G40" s="32"/>
      <c r="H40" s="64"/>
      <c r="I40" s="64"/>
      <c r="J40" s="64"/>
      <c r="K40" s="64"/>
      <c r="L40" s="64"/>
    </row>
    <row r="41" spans="1:12" customFormat="1" ht="15" x14ac:dyDescent="0.25">
      <c r="A41" s="57">
        <v>18</v>
      </c>
      <c r="B41" s="151" t="s">
        <v>704</v>
      </c>
      <c r="C41" s="70" t="s">
        <v>781</v>
      </c>
      <c r="D41" s="61" t="s">
        <v>56</v>
      </c>
      <c r="E41" s="59">
        <v>1</v>
      </c>
      <c r="F41" s="33"/>
      <c r="G41" s="35"/>
      <c r="H41" s="63">
        <f t="shared" ref="H41" si="66">F41+F41*G41</f>
        <v>0</v>
      </c>
      <c r="I41" s="63">
        <f t="shared" ref="I41" si="67">E41*F41</f>
        <v>0</v>
      </c>
      <c r="J41" s="63">
        <f t="shared" ref="J41" si="68">H41*E41</f>
        <v>0</v>
      </c>
      <c r="K41" s="63">
        <f t="shared" ref="K41:L41" si="69">I41+I41*J41</f>
        <v>0</v>
      </c>
      <c r="L41" s="63">
        <f t="shared" si="69"/>
        <v>0</v>
      </c>
    </row>
    <row r="42" spans="1:12" customFormat="1" ht="76.5" customHeight="1" x14ac:dyDescent="0.25">
      <c r="A42" s="58">
        <f>A41+1</f>
        <v>19</v>
      </c>
      <c r="B42" s="152"/>
      <c r="C42" s="71"/>
      <c r="D42" s="62"/>
      <c r="E42" s="60"/>
      <c r="F42" s="34"/>
      <c r="G42" s="32"/>
      <c r="H42" s="64"/>
      <c r="I42" s="64"/>
      <c r="J42" s="64"/>
      <c r="K42" s="64"/>
      <c r="L42" s="64"/>
    </row>
    <row r="43" spans="1:12" customFormat="1" ht="15" x14ac:dyDescent="0.25">
      <c r="A43" s="57">
        <v>19</v>
      </c>
      <c r="B43" s="151" t="s">
        <v>706</v>
      </c>
      <c r="C43" s="70" t="s">
        <v>753</v>
      </c>
      <c r="D43" s="61" t="s">
        <v>56</v>
      </c>
      <c r="E43" s="59">
        <v>1</v>
      </c>
      <c r="F43" s="33"/>
      <c r="G43" s="35"/>
      <c r="H43" s="63">
        <f t="shared" ref="H43" si="70">F43+F43*G43</f>
        <v>0</v>
      </c>
      <c r="I43" s="63">
        <f t="shared" ref="I43" si="71">E43*F43</f>
        <v>0</v>
      </c>
      <c r="J43" s="63">
        <f t="shared" ref="J43" si="72">H43*E43</f>
        <v>0</v>
      </c>
      <c r="K43" s="63">
        <f t="shared" ref="K43:L43" si="73">I43+I43*J43</f>
        <v>0</v>
      </c>
      <c r="L43" s="63">
        <f t="shared" si="73"/>
        <v>0</v>
      </c>
    </row>
    <row r="44" spans="1:12" customFormat="1" ht="40.9" customHeight="1" x14ac:dyDescent="0.25">
      <c r="A44" s="58">
        <f>A43+1</f>
        <v>20</v>
      </c>
      <c r="B44" s="152"/>
      <c r="C44" s="71"/>
      <c r="D44" s="62"/>
      <c r="E44" s="60"/>
      <c r="F44" s="34"/>
      <c r="G44" s="32"/>
      <c r="H44" s="64"/>
      <c r="I44" s="64"/>
      <c r="J44" s="64"/>
      <c r="K44" s="64"/>
      <c r="L44" s="64"/>
    </row>
    <row r="45" spans="1:12" customFormat="1" ht="15" x14ac:dyDescent="0.25">
      <c r="A45" s="57">
        <v>20</v>
      </c>
      <c r="B45" s="151" t="s">
        <v>707</v>
      </c>
      <c r="C45" s="70" t="s">
        <v>754</v>
      </c>
      <c r="D45" s="61" t="s">
        <v>48</v>
      </c>
      <c r="E45" s="59">
        <v>1</v>
      </c>
      <c r="F45" s="33"/>
      <c r="G45" s="35"/>
      <c r="H45" s="63">
        <f t="shared" ref="H45" si="74">F45+F45*G45</f>
        <v>0</v>
      </c>
      <c r="I45" s="63">
        <f t="shared" ref="I45" si="75">E45*F45</f>
        <v>0</v>
      </c>
      <c r="J45" s="63">
        <f t="shared" ref="J45" si="76">H45*E45</f>
        <v>0</v>
      </c>
      <c r="K45" s="63">
        <f t="shared" ref="K45:L45" si="77">I45+I45*J45</f>
        <v>0</v>
      </c>
      <c r="L45" s="63">
        <f t="shared" si="77"/>
        <v>0</v>
      </c>
    </row>
    <row r="46" spans="1:12" customFormat="1" ht="40.9" customHeight="1" x14ac:dyDescent="0.25">
      <c r="A46" s="58">
        <f>A45+1</f>
        <v>21</v>
      </c>
      <c r="B46" s="152"/>
      <c r="C46" s="71"/>
      <c r="D46" s="62"/>
      <c r="E46" s="60"/>
      <c r="F46" s="34"/>
      <c r="G46" s="32"/>
      <c r="H46" s="64"/>
      <c r="I46" s="64"/>
      <c r="J46" s="64"/>
      <c r="K46" s="64"/>
      <c r="L46" s="64"/>
    </row>
    <row r="47" spans="1:12" customFormat="1" ht="15" x14ac:dyDescent="0.25">
      <c r="A47" s="57">
        <v>21</v>
      </c>
      <c r="B47" s="151" t="s">
        <v>708</v>
      </c>
      <c r="C47" s="70" t="s">
        <v>756</v>
      </c>
      <c r="D47" s="61" t="s">
        <v>48</v>
      </c>
      <c r="E47" s="59">
        <v>1</v>
      </c>
      <c r="F47" s="33"/>
      <c r="G47" s="35"/>
      <c r="H47" s="63">
        <f t="shared" ref="H47" si="78">F47+F47*G47</f>
        <v>0</v>
      </c>
      <c r="I47" s="63">
        <f t="shared" ref="I47" si="79">E47*F47</f>
        <v>0</v>
      </c>
      <c r="J47" s="63">
        <f t="shared" ref="J47" si="80">H47*E47</f>
        <v>0</v>
      </c>
      <c r="K47" s="63">
        <f t="shared" ref="K47:L47" si="81">I47+I47*J47</f>
        <v>0</v>
      </c>
      <c r="L47" s="63">
        <f t="shared" si="81"/>
        <v>0</v>
      </c>
    </row>
    <row r="48" spans="1:12" customFormat="1" ht="15" x14ac:dyDescent="0.25">
      <c r="A48" s="58">
        <f>A47+1</f>
        <v>22</v>
      </c>
      <c r="B48" s="152"/>
      <c r="C48" s="71"/>
      <c r="D48" s="62"/>
      <c r="E48" s="60"/>
      <c r="F48" s="34"/>
      <c r="G48" s="32"/>
      <c r="H48" s="64"/>
      <c r="I48" s="64"/>
      <c r="J48" s="64"/>
      <c r="K48" s="64"/>
      <c r="L48" s="64"/>
    </row>
    <row r="49" spans="1:12" customFormat="1" ht="15" x14ac:dyDescent="0.25">
      <c r="A49" s="57">
        <v>22</v>
      </c>
      <c r="B49" s="165" t="s">
        <v>705</v>
      </c>
      <c r="C49" s="70" t="s">
        <v>780</v>
      </c>
      <c r="D49" s="61" t="s">
        <v>56</v>
      </c>
      <c r="E49" s="59">
        <v>1</v>
      </c>
      <c r="F49" s="33"/>
      <c r="G49" s="35"/>
      <c r="H49" s="63">
        <f t="shared" ref="H49" si="82">F49+F49*G49</f>
        <v>0</v>
      </c>
      <c r="I49" s="63">
        <f t="shared" ref="I49" si="83">E49*F49</f>
        <v>0</v>
      </c>
      <c r="J49" s="63">
        <f t="shared" ref="J49" si="84">H49*E49</f>
        <v>0</v>
      </c>
      <c r="K49" s="63">
        <f t="shared" ref="K49:L49" si="85">I49+I49*J49</f>
        <v>0</v>
      </c>
      <c r="L49" s="63">
        <f t="shared" si="85"/>
        <v>0</v>
      </c>
    </row>
    <row r="50" spans="1:12" customFormat="1" ht="39.75" customHeight="1" x14ac:dyDescent="0.25">
      <c r="A50" s="58">
        <f>A49+1</f>
        <v>23</v>
      </c>
      <c r="B50" s="166"/>
      <c r="C50" s="71"/>
      <c r="D50" s="62"/>
      <c r="E50" s="60"/>
      <c r="F50" s="34"/>
      <c r="G50" s="32"/>
      <c r="H50" s="64"/>
      <c r="I50" s="64"/>
      <c r="J50" s="64"/>
      <c r="K50" s="64"/>
      <c r="L50" s="64"/>
    </row>
    <row r="51" spans="1:12" customFormat="1" ht="15" x14ac:dyDescent="0.25">
      <c r="A51" s="57">
        <v>23</v>
      </c>
      <c r="B51" s="151" t="s">
        <v>743</v>
      </c>
      <c r="C51" s="70" t="s">
        <v>779</v>
      </c>
      <c r="D51" s="61" t="s">
        <v>56</v>
      </c>
      <c r="E51" s="59">
        <v>1</v>
      </c>
      <c r="F51" s="33"/>
      <c r="G51" s="35"/>
      <c r="H51" s="63">
        <f t="shared" ref="H51" si="86">F51+F51*G51</f>
        <v>0</v>
      </c>
      <c r="I51" s="63">
        <f t="shared" ref="I51" si="87">E51*F51</f>
        <v>0</v>
      </c>
      <c r="J51" s="63">
        <f t="shared" ref="J51" si="88">H51*E51</f>
        <v>0</v>
      </c>
      <c r="K51" s="63">
        <f t="shared" ref="K51:L51" si="89">I51+I51*J51</f>
        <v>0</v>
      </c>
      <c r="L51" s="63">
        <f t="shared" si="89"/>
        <v>0</v>
      </c>
    </row>
    <row r="52" spans="1:12" customFormat="1" ht="48" customHeight="1" x14ac:dyDescent="0.25">
      <c r="A52" s="58">
        <f>A51+1</f>
        <v>24</v>
      </c>
      <c r="B52" s="152"/>
      <c r="C52" s="71"/>
      <c r="D52" s="62"/>
      <c r="E52" s="60"/>
      <c r="F52" s="34"/>
      <c r="G52" s="32"/>
      <c r="H52" s="64"/>
      <c r="I52" s="64"/>
      <c r="J52" s="64"/>
      <c r="K52" s="64"/>
      <c r="L52" s="64"/>
    </row>
    <row r="53" spans="1:12" customFormat="1" ht="15" x14ac:dyDescent="0.25">
      <c r="A53" s="57">
        <v>24</v>
      </c>
      <c r="B53" s="151" t="s">
        <v>742</v>
      </c>
      <c r="C53" s="70" t="s">
        <v>778</v>
      </c>
      <c r="D53" s="61" t="s">
        <v>73</v>
      </c>
      <c r="E53" s="59">
        <v>1</v>
      </c>
      <c r="F53" s="33"/>
      <c r="G53" s="35"/>
      <c r="H53" s="63">
        <f t="shared" ref="H53" si="90">F53+F53*G53</f>
        <v>0</v>
      </c>
      <c r="I53" s="63">
        <f t="shared" ref="I53" si="91">E53*F53</f>
        <v>0</v>
      </c>
      <c r="J53" s="63">
        <f t="shared" ref="J53" si="92">H53*E53</f>
        <v>0</v>
      </c>
      <c r="K53" s="63">
        <f t="shared" ref="K53:L53" si="93">I53+I53*J53</f>
        <v>0</v>
      </c>
      <c r="L53" s="63">
        <f t="shared" si="93"/>
        <v>0</v>
      </c>
    </row>
    <row r="54" spans="1:12" customFormat="1" ht="45" customHeight="1" x14ac:dyDescent="0.25">
      <c r="A54" s="58">
        <f>A53+1</f>
        <v>25</v>
      </c>
      <c r="B54" s="152"/>
      <c r="C54" s="71"/>
      <c r="D54" s="62"/>
      <c r="E54" s="60"/>
      <c r="F54" s="34"/>
      <c r="G54" s="32"/>
      <c r="H54" s="64"/>
      <c r="I54" s="64"/>
      <c r="J54" s="64"/>
      <c r="K54" s="64"/>
      <c r="L54" s="64"/>
    </row>
    <row r="55" spans="1:12" customFormat="1" ht="15" x14ac:dyDescent="0.25">
      <c r="A55" s="57">
        <v>25</v>
      </c>
      <c r="B55" s="165" t="s">
        <v>741</v>
      </c>
      <c r="C55" s="70" t="s">
        <v>777</v>
      </c>
      <c r="D55" s="61" t="s">
        <v>56</v>
      </c>
      <c r="E55" s="59">
        <v>1</v>
      </c>
      <c r="F55" s="33"/>
      <c r="G55" s="35"/>
      <c r="H55" s="63">
        <f t="shared" ref="H55" si="94">F55+F55*G55</f>
        <v>0</v>
      </c>
      <c r="I55" s="63">
        <f t="shared" ref="I55" si="95">E55*F55</f>
        <v>0</v>
      </c>
      <c r="J55" s="63">
        <f t="shared" ref="J55" si="96">H55*E55</f>
        <v>0</v>
      </c>
      <c r="K55" s="63">
        <f t="shared" ref="K55:L55" si="97">I55+I55*J55</f>
        <v>0</v>
      </c>
      <c r="L55" s="63">
        <f t="shared" si="97"/>
        <v>0</v>
      </c>
    </row>
    <row r="56" spans="1:12" customFormat="1" ht="58.5" customHeight="1" x14ac:dyDescent="0.25">
      <c r="A56" s="58">
        <f>A55+1</f>
        <v>26</v>
      </c>
      <c r="B56" s="166"/>
      <c r="C56" s="71"/>
      <c r="D56" s="62"/>
      <c r="E56" s="60"/>
      <c r="F56" s="34"/>
      <c r="G56" s="32"/>
      <c r="H56" s="64"/>
      <c r="I56" s="64"/>
      <c r="J56" s="64"/>
      <c r="K56" s="64"/>
      <c r="L56" s="64"/>
    </row>
    <row r="57" spans="1:12" customFormat="1" ht="15" x14ac:dyDescent="0.25">
      <c r="A57" s="57">
        <v>26</v>
      </c>
      <c r="B57" s="151" t="s">
        <v>740</v>
      </c>
      <c r="C57" s="70" t="s">
        <v>776</v>
      </c>
      <c r="D57" s="61" t="s">
        <v>56</v>
      </c>
      <c r="E57" s="59">
        <v>1</v>
      </c>
      <c r="F57" s="33"/>
      <c r="G57" s="35"/>
      <c r="H57" s="63">
        <f t="shared" ref="H57" si="98">F57+F57*G57</f>
        <v>0</v>
      </c>
      <c r="I57" s="63">
        <f t="shared" ref="I57" si="99">E57*F57</f>
        <v>0</v>
      </c>
      <c r="J57" s="63">
        <f t="shared" ref="J57" si="100">H57*E57</f>
        <v>0</v>
      </c>
      <c r="K57" s="63">
        <f t="shared" ref="K57:L57" si="101">I57+I57*J57</f>
        <v>0</v>
      </c>
      <c r="L57" s="63">
        <f t="shared" si="101"/>
        <v>0</v>
      </c>
    </row>
    <row r="58" spans="1:12" customFormat="1" ht="43.5" customHeight="1" x14ac:dyDescent="0.25">
      <c r="A58" s="58">
        <f>A57+1</f>
        <v>27</v>
      </c>
      <c r="B58" s="152"/>
      <c r="C58" s="71"/>
      <c r="D58" s="62"/>
      <c r="E58" s="60"/>
      <c r="F58" s="34"/>
      <c r="G58" s="32"/>
      <c r="H58" s="64"/>
      <c r="I58" s="64"/>
      <c r="J58" s="64"/>
      <c r="K58" s="64"/>
      <c r="L58" s="64"/>
    </row>
    <row r="59" spans="1:12" customFormat="1" ht="15" x14ac:dyDescent="0.25">
      <c r="A59" s="57">
        <v>27</v>
      </c>
      <c r="B59" s="165" t="s">
        <v>739</v>
      </c>
      <c r="C59" s="70" t="s">
        <v>757</v>
      </c>
      <c r="D59" s="61" t="s">
        <v>56</v>
      </c>
      <c r="E59" s="59">
        <v>1</v>
      </c>
      <c r="F59" s="33"/>
      <c r="G59" s="35"/>
      <c r="H59" s="63">
        <f t="shared" ref="H59" si="102">F59+F59*G59</f>
        <v>0</v>
      </c>
      <c r="I59" s="63">
        <f t="shared" ref="I59" si="103">E59*F59</f>
        <v>0</v>
      </c>
      <c r="J59" s="63">
        <f t="shared" ref="J59" si="104">H59*E59</f>
        <v>0</v>
      </c>
      <c r="K59" s="63">
        <f t="shared" ref="K59:L59" si="105">I59+I59*J59</f>
        <v>0</v>
      </c>
      <c r="L59" s="63">
        <f t="shared" si="105"/>
        <v>0</v>
      </c>
    </row>
    <row r="60" spans="1:12" customFormat="1" ht="47.25" customHeight="1" x14ac:dyDescent="0.25">
      <c r="A60" s="58">
        <f>A59+1</f>
        <v>28</v>
      </c>
      <c r="B60" s="166"/>
      <c r="C60" s="71"/>
      <c r="D60" s="62"/>
      <c r="E60" s="60"/>
      <c r="F60" s="34"/>
      <c r="G60" s="32"/>
      <c r="H60" s="64"/>
      <c r="I60" s="64"/>
      <c r="J60" s="64"/>
      <c r="K60" s="64"/>
      <c r="L60" s="64"/>
    </row>
    <row r="61" spans="1:12" customFormat="1" ht="15" customHeight="1" x14ac:dyDescent="0.25">
      <c r="A61" s="57">
        <v>28</v>
      </c>
      <c r="B61" s="151" t="s">
        <v>758</v>
      </c>
      <c r="C61" s="70" t="s">
        <v>759</v>
      </c>
      <c r="D61" s="61" t="s">
        <v>73</v>
      </c>
      <c r="E61" s="59">
        <v>1</v>
      </c>
      <c r="F61" s="33"/>
      <c r="G61" s="35"/>
      <c r="H61" s="63">
        <f t="shared" ref="H61" si="106">F61+F61*G61</f>
        <v>0</v>
      </c>
      <c r="I61" s="63">
        <f t="shared" ref="I61" si="107">E61*F61</f>
        <v>0</v>
      </c>
      <c r="J61" s="63">
        <f t="shared" ref="J61" si="108">H61*E61</f>
        <v>0</v>
      </c>
      <c r="K61" s="63">
        <f t="shared" ref="K61:L61" si="109">I61+I61*J61</f>
        <v>0</v>
      </c>
      <c r="L61" s="63">
        <f t="shared" si="109"/>
        <v>0</v>
      </c>
    </row>
    <row r="62" spans="1:12" customFormat="1" ht="43.5" customHeight="1" x14ac:dyDescent="0.25">
      <c r="A62" s="58">
        <f>A61+1</f>
        <v>29</v>
      </c>
      <c r="B62" s="152"/>
      <c r="C62" s="71"/>
      <c r="D62" s="62"/>
      <c r="E62" s="60"/>
      <c r="F62" s="34"/>
      <c r="G62" s="32"/>
      <c r="H62" s="64"/>
      <c r="I62" s="64"/>
      <c r="J62" s="64"/>
      <c r="K62" s="64"/>
      <c r="L62" s="64"/>
    </row>
    <row r="63" spans="1:12" customFormat="1" ht="15" x14ac:dyDescent="0.25">
      <c r="A63" s="57">
        <v>29</v>
      </c>
      <c r="B63" s="151" t="s">
        <v>738</v>
      </c>
      <c r="C63" s="70" t="s">
        <v>775</v>
      </c>
      <c r="D63" s="61" t="s">
        <v>56</v>
      </c>
      <c r="E63" s="59">
        <v>1</v>
      </c>
      <c r="F63" s="33"/>
      <c r="G63" s="35"/>
      <c r="H63" s="63">
        <f t="shared" ref="H63" si="110">F63+F63*G63</f>
        <v>0</v>
      </c>
      <c r="I63" s="63">
        <f t="shared" ref="I63" si="111">E63*F63</f>
        <v>0</v>
      </c>
      <c r="J63" s="63">
        <f t="shared" ref="J63" si="112">H63*E63</f>
        <v>0</v>
      </c>
      <c r="K63" s="63">
        <f t="shared" ref="K63:L63" si="113">I63+I63*J63</f>
        <v>0</v>
      </c>
      <c r="L63" s="63">
        <f t="shared" si="113"/>
        <v>0</v>
      </c>
    </row>
    <row r="64" spans="1:12" customFormat="1" ht="44.25" customHeight="1" x14ac:dyDescent="0.25">
      <c r="A64" s="58">
        <f>A63+1</f>
        <v>30</v>
      </c>
      <c r="B64" s="152"/>
      <c r="C64" s="71"/>
      <c r="D64" s="62"/>
      <c r="E64" s="60"/>
      <c r="F64" s="34"/>
      <c r="G64" s="32"/>
      <c r="H64" s="64"/>
      <c r="I64" s="64"/>
      <c r="J64" s="64"/>
      <c r="K64" s="64"/>
      <c r="L64" s="64"/>
    </row>
    <row r="65" spans="1:12" customFormat="1" ht="15" x14ac:dyDescent="0.25">
      <c r="A65" s="57">
        <v>30</v>
      </c>
      <c r="B65" s="165" t="s">
        <v>709</v>
      </c>
      <c r="C65" s="70" t="s">
        <v>760</v>
      </c>
      <c r="D65" s="61" t="s">
        <v>73</v>
      </c>
      <c r="E65" s="59">
        <v>1</v>
      </c>
      <c r="F65" s="33"/>
      <c r="G65" s="35"/>
      <c r="H65" s="63">
        <f t="shared" ref="H65" si="114">F65+F65*G65</f>
        <v>0</v>
      </c>
      <c r="I65" s="63">
        <f t="shared" ref="I65" si="115">E65*F65</f>
        <v>0</v>
      </c>
      <c r="J65" s="63">
        <f t="shared" ref="J65" si="116">H65*E65</f>
        <v>0</v>
      </c>
      <c r="K65" s="63">
        <f t="shared" ref="K65:L65" si="117">I65+I65*J65</f>
        <v>0</v>
      </c>
      <c r="L65" s="63">
        <f t="shared" si="117"/>
        <v>0</v>
      </c>
    </row>
    <row r="66" spans="1:12" customFormat="1" ht="28.5" customHeight="1" x14ac:dyDescent="0.25">
      <c r="A66" s="58">
        <f>A65+1</f>
        <v>31</v>
      </c>
      <c r="B66" s="166"/>
      <c r="C66" s="71"/>
      <c r="D66" s="62"/>
      <c r="E66" s="60"/>
      <c r="F66" s="34"/>
      <c r="G66" s="32"/>
      <c r="H66" s="64"/>
      <c r="I66" s="64"/>
      <c r="J66" s="64"/>
      <c r="K66" s="64"/>
      <c r="L66" s="64"/>
    </row>
    <row r="67" spans="1:12" customFormat="1" ht="15" x14ac:dyDescent="0.25">
      <c r="A67" s="57">
        <v>31</v>
      </c>
      <c r="B67" s="165" t="s">
        <v>737</v>
      </c>
      <c r="C67" s="70" t="s">
        <v>774</v>
      </c>
      <c r="D67" s="61" t="s">
        <v>48</v>
      </c>
      <c r="E67" s="59">
        <v>1</v>
      </c>
      <c r="F67" s="33"/>
      <c r="G67" s="35"/>
      <c r="H67" s="63">
        <f t="shared" ref="H67" si="118">F67+F67*G67</f>
        <v>0</v>
      </c>
      <c r="I67" s="63">
        <f t="shared" ref="I67" si="119">E67*F67</f>
        <v>0</v>
      </c>
      <c r="J67" s="63">
        <f t="shared" ref="J67" si="120">H67*E67</f>
        <v>0</v>
      </c>
      <c r="K67" s="63">
        <f t="shared" ref="K67:L67" si="121">I67+I67*J67</f>
        <v>0</v>
      </c>
      <c r="L67" s="63">
        <f t="shared" si="121"/>
        <v>0</v>
      </c>
    </row>
    <row r="68" spans="1:12" customFormat="1" ht="49.5" customHeight="1" x14ac:dyDescent="0.25">
      <c r="A68" s="58">
        <f>A67+1</f>
        <v>32</v>
      </c>
      <c r="B68" s="166"/>
      <c r="C68" s="71"/>
      <c r="D68" s="62"/>
      <c r="E68" s="60"/>
      <c r="F68" s="34"/>
      <c r="G68" s="32"/>
      <c r="H68" s="64"/>
      <c r="I68" s="64"/>
      <c r="J68" s="64"/>
      <c r="K68" s="64"/>
      <c r="L68" s="64"/>
    </row>
    <row r="69" spans="1:12" customFormat="1" ht="15" x14ac:dyDescent="0.25">
      <c r="A69" s="57">
        <v>32</v>
      </c>
      <c r="B69" s="151" t="s">
        <v>710</v>
      </c>
      <c r="C69" s="70" t="s">
        <v>761</v>
      </c>
      <c r="D69" s="61" t="s">
        <v>48</v>
      </c>
      <c r="E69" s="59">
        <v>1</v>
      </c>
      <c r="F69" s="33"/>
      <c r="G69" s="35"/>
      <c r="H69" s="63">
        <f t="shared" ref="H69" si="122">F69+F69*G69</f>
        <v>0</v>
      </c>
      <c r="I69" s="63">
        <f t="shared" ref="I69" si="123">E69*F69</f>
        <v>0</v>
      </c>
      <c r="J69" s="63">
        <f t="shared" ref="J69" si="124">H69*E69</f>
        <v>0</v>
      </c>
      <c r="K69" s="63">
        <f t="shared" ref="K69:L69" si="125">I69+I69*J69</f>
        <v>0</v>
      </c>
      <c r="L69" s="63">
        <f t="shared" si="125"/>
        <v>0</v>
      </c>
    </row>
    <row r="70" spans="1:12" customFormat="1" ht="27" customHeight="1" x14ac:dyDescent="0.25">
      <c r="A70" s="58">
        <f>A69+1</f>
        <v>33</v>
      </c>
      <c r="B70" s="152"/>
      <c r="C70" s="71"/>
      <c r="D70" s="62"/>
      <c r="E70" s="60"/>
      <c r="F70" s="34"/>
      <c r="G70" s="32"/>
      <c r="H70" s="64"/>
      <c r="I70" s="64"/>
      <c r="J70" s="64"/>
      <c r="K70" s="64"/>
      <c r="L70" s="64"/>
    </row>
    <row r="71" spans="1:12" customFormat="1" ht="15" x14ac:dyDescent="0.25">
      <c r="A71" s="57">
        <v>33</v>
      </c>
      <c r="B71" s="151" t="s">
        <v>711</v>
      </c>
      <c r="C71" s="70" t="s">
        <v>762</v>
      </c>
      <c r="D71" s="61" t="s">
        <v>70</v>
      </c>
      <c r="E71" s="59">
        <v>1</v>
      </c>
      <c r="F71" s="33"/>
      <c r="G71" s="35"/>
      <c r="H71" s="63">
        <f t="shared" ref="H71" si="126">F71+F71*G71</f>
        <v>0</v>
      </c>
      <c r="I71" s="63">
        <f t="shared" ref="I71" si="127">E71*F71</f>
        <v>0</v>
      </c>
      <c r="J71" s="63">
        <f t="shared" ref="J71" si="128">H71*E71</f>
        <v>0</v>
      </c>
      <c r="K71" s="63">
        <f t="shared" ref="K71:L71" si="129">I71+I71*J71</f>
        <v>0</v>
      </c>
      <c r="L71" s="63">
        <f t="shared" si="129"/>
        <v>0</v>
      </c>
    </row>
    <row r="72" spans="1:12" customFormat="1" ht="57" customHeight="1" x14ac:dyDescent="0.25">
      <c r="A72" s="58">
        <f>A71+1</f>
        <v>34</v>
      </c>
      <c r="B72" s="152"/>
      <c r="C72" s="71"/>
      <c r="D72" s="62"/>
      <c r="E72" s="60"/>
      <c r="F72" s="34"/>
      <c r="G72" s="32"/>
      <c r="H72" s="64"/>
      <c r="I72" s="64"/>
      <c r="J72" s="64"/>
      <c r="K72" s="64"/>
      <c r="L72" s="64"/>
    </row>
    <row r="73" spans="1:12" customFormat="1" ht="15" x14ac:dyDescent="0.25">
      <c r="A73" s="57">
        <v>34</v>
      </c>
      <c r="B73" s="151" t="s">
        <v>712</v>
      </c>
      <c r="C73" s="70" t="s">
        <v>763</v>
      </c>
      <c r="D73" s="61" t="s">
        <v>48</v>
      </c>
      <c r="E73" s="59">
        <v>1</v>
      </c>
      <c r="F73" s="33"/>
      <c r="G73" s="35"/>
      <c r="H73" s="63">
        <f t="shared" ref="H73" si="130">F73+F73*G73</f>
        <v>0</v>
      </c>
      <c r="I73" s="63">
        <f t="shared" ref="I73" si="131">E73*F73</f>
        <v>0</v>
      </c>
      <c r="J73" s="63">
        <f t="shared" ref="J73" si="132">H73*E73</f>
        <v>0</v>
      </c>
      <c r="K73" s="63">
        <f t="shared" ref="K73:L73" si="133">I73+I73*J73</f>
        <v>0</v>
      </c>
      <c r="L73" s="63">
        <f t="shared" si="133"/>
        <v>0</v>
      </c>
    </row>
    <row r="74" spans="1:12" customFormat="1" ht="60.75" customHeight="1" x14ac:dyDescent="0.25">
      <c r="A74" s="58">
        <f>A73+1</f>
        <v>35</v>
      </c>
      <c r="B74" s="152"/>
      <c r="C74" s="71"/>
      <c r="D74" s="62"/>
      <c r="E74" s="60"/>
      <c r="F74" s="34"/>
      <c r="G74" s="32"/>
      <c r="H74" s="64"/>
      <c r="I74" s="64"/>
      <c r="J74" s="64"/>
      <c r="K74" s="64"/>
      <c r="L74" s="64"/>
    </row>
    <row r="75" spans="1:12" ht="15" x14ac:dyDescent="0.2">
      <c r="A75" s="57">
        <v>35</v>
      </c>
      <c r="B75" s="151" t="s">
        <v>713</v>
      </c>
      <c r="C75" s="70" t="s">
        <v>764</v>
      </c>
      <c r="D75" s="61" t="s">
        <v>48</v>
      </c>
      <c r="E75" s="59">
        <v>1</v>
      </c>
      <c r="F75" s="33"/>
      <c r="G75" s="35"/>
      <c r="H75" s="63">
        <f t="shared" ref="H75" si="134">F75+F75*G75</f>
        <v>0</v>
      </c>
      <c r="I75" s="63">
        <f t="shared" ref="I75" si="135">E75*F75</f>
        <v>0</v>
      </c>
      <c r="J75" s="63">
        <f t="shared" ref="J75" si="136">H75*E75</f>
        <v>0</v>
      </c>
      <c r="K75" s="63">
        <f t="shared" ref="K75:L75" si="137">I75+I75*J75</f>
        <v>0</v>
      </c>
      <c r="L75" s="63">
        <f t="shared" si="137"/>
        <v>0</v>
      </c>
    </row>
    <row r="76" spans="1:12" ht="38.25" customHeight="1" x14ac:dyDescent="0.2">
      <c r="A76" s="58">
        <f>A75+1</f>
        <v>36</v>
      </c>
      <c r="B76" s="152"/>
      <c r="C76" s="71"/>
      <c r="D76" s="62"/>
      <c r="E76" s="60"/>
      <c r="F76" s="34"/>
      <c r="G76" s="32"/>
      <c r="H76" s="64"/>
      <c r="I76" s="64"/>
      <c r="J76" s="64"/>
      <c r="K76" s="64"/>
      <c r="L76" s="64"/>
    </row>
    <row r="77" spans="1:12" ht="15" x14ac:dyDescent="0.2">
      <c r="A77" s="57">
        <v>36</v>
      </c>
      <c r="B77" s="151" t="s">
        <v>714</v>
      </c>
      <c r="C77" s="70" t="s">
        <v>765</v>
      </c>
      <c r="D77" s="61" t="s">
        <v>48</v>
      </c>
      <c r="E77" s="59">
        <v>1</v>
      </c>
      <c r="F77" s="33"/>
      <c r="G77" s="35"/>
      <c r="H77" s="63">
        <f t="shared" ref="H77" si="138">F77+F77*G77</f>
        <v>0</v>
      </c>
      <c r="I77" s="63">
        <f t="shared" ref="I77" si="139">E77*F77</f>
        <v>0</v>
      </c>
      <c r="J77" s="63">
        <f t="shared" ref="J77" si="140">H77*E77</f>
        <v>0</v>
      </c>
      <c r="K77" s="63">
        <f t="shared" ref="K77:L77" si="141">I77+I77*J77</f>
        <v>0</v>
      </c>
      <c r="L77" s="63">
        <f t="shared" si="141"/>
        <v>0</v>
      </c>
    </row>
    <row r="78" spans="1:12" ht="39" customHeight="1" x14ac:dyDescent="0.2">
      <c r="A78" s="58">
        <f>A77+1</f>
        <v>37</v>
      </c>
      <c r="B78" s="152"/>
      <c r="C78" s="71"/>
      <c r="D78" s="62"/>
      <c r="E78" s="60"/>
      <c r="F78" s="34"/>
      <c r="G78" s="32"/>
      <c r="H78" s="64"/>
      <c r="I78" s="64"/>
      <c r="J78" s="64"/>
      <c r="K78" s="64"/>
      <c r="L78" s="64"/>
    </row>
    <row r="79" spans="1:12" ht="15" x14ac:dyDescent="0.2">
      <c r="A79" s="57">
        <v>37</v>
      </c>
      <c r="B79" s="151" t="s">
        <v>715</v>
      </c>
      <c r="C79" s="70" t="s">
        <v>766</v>
      </c>
      <c r="D79" s="61" t="s">
        <v>48</v>
      </c>
      <c r="E79" s="59">
        <v>1</v>
      </c>
      <c r="F79" s="33"/>
      <c r="G79" s="35"/>
      <c r="H79" s="63">
        <f t="shared" ref="H79" si="142">F79+F79*G79</f>
        <v>0</v>
      </c>
      <c r="I79" s="63">
        <f t="shared" ref="I79" si="143">E79*F79</f>
        <v>0</v>
      </c>
      <c r="J79" s="63">
        <f t="shared" ref="J79" si="144">H79*E79</f>
        <v>0</v>
      </c>
      <c r="K79" s="63">
        <f t="shared" ref="K79:L79" si="145">I79+I79*J79</f>
        <v>0</v>
      </c>
      <c r="L79" s="63">
        <f t="shared" si="145"/>
        <v>0</v>
      </c>
    </row>
    <row r="80" spans="1:12" ht="42.75" customHeight="1" x14ac:dyDescent="0.2">
      <c r="A80" s="58">
        <f>A79+1</f>
        <v>38</v>
      </c>
      <c r="B80" s="152"/>
      <c r="C80" s="71"/>
      <c r="D80" s="62"/>
      <c r="E80" s="60"/>
      <c r="F80" s="34"/>
      <c r="G80" s="32"/>
      <c r="H80" s="64"/>
      <c r="I80" s="64"/>
      <c r="J80" s="64"/>
      <c r="K80" s="64"/>
      <c r="L80" s="64"/>
    </row>
    <row r="81" spans="1:12" ht="15" x14ac:dyDescent="0.2">
      <c r="A81" s="57">
        <v>38</v>
      </c>
      <c r="B81" s="151" t="s">
        <v>717</v>
      </c>
      <c r="C81" s="70" t="s">
        <v>767</v>
      </c>
      <c r="D81" s="61" t="s">
        <v>71</v>
      </c>
      <c r="E81" s="59">
        <v>1</v>
      </c>
      <c r="F81" s="33"/>
      <c r="G81" s="35"/>
      <c r="H81" s="63">
        <f t="shared" ref="H81" si="146">F81+F81*G81</f>
        <v>0</v>
      </c>
      <c r="I81" s="63">
        <f t="shared" ref="I81" si="147">E81*F81</f>
        <v>0</v>
      </c>
      <c r="J81" s="63">
        <f t="shared" ref="J81" si="148">H81*E81</f>
        <v>0</v>
      </c>
      <c r="K81" s="63">
        <f t="shared" ref="K81:L81" si="149">I81+I81*J81</f>
        <v>0</v>
      </c>
      <c r="L81" s="63">
        <f t="shared" si="149"/>
        <v>0</v>
      </c>
    </row>
    <row r="82" spans="1:12" ht="87" customHeight="1" x14ac:dyDescent="0.2">
      <c r="A82" s="58">
        <f>A81+1</f>
        <v>39</v>
      </c>
      <c r="B82" s="152"/>
      <c r="C82" s="71"/>
      <c r="D82" s="62"/>
      <c r="E82" s="60"/>
      <c r="F82" s="34"/>
      <c r="G82" s="32"/>
      <c r="H82" s="64"/>
      <c r="I82" s="64"/>
      <c r="J82" s="64"/>
      <c r="K82" s="64"/>
      <c r="L82" s="64"/>
    </row>
    <row r="83" spans="1:12" ht="15" x14ac:dyDescent="0.2">
      <c r="A83" s="57">
        <v>39</v>
      </c>
      <c r="B83" s="151" t="s">
        <v>716</v>
      </c>
      <c r="C83" s="70" t="s">
        <v>768</v>
      </c>
      <c r="D83" s="61" t="s">
        <v>48</v>
      </c>
      <c r="E83" s="59">
        <v>1</v>
      </c>
      <c r="F83" s="33"/>
      <c r="G83" s="35"/>
      <c r="H83" s="63">
        <f t="shared" ref="H83" si="150">F83+F83*G83</f>
        <v>0</v>
      </c>
      <c r="I83" s="63">
        <f t="shared" ref="I83" si="151">E83*F83</f>
        <v>0</v>
      </c>
      <c r="J83" s="63">
        <f t="shared" ref="J83" si="152">H83*E83</f>
        <v>0</v>
      </c>
      <c r="K83" s="63">
        <f t="shared" ref="K83:L83" si="153">I83+I83*J83</f>
        <v>0</v>
      </c>
      <c r="L83" s="63">
        <f t="shared" si="153"/>
        <v>0</v>
      </c>
    </row>
    <row r="84" spans="1:12" ht="60" customHeight="1" x14ac:dyDescent="0.2">
      <c r="A84" s="58">
        <f>A83+1</f>
        <v>40</v>
      </c>
      <c r="B84" s="152"/>
      <c r="C84" s="71"/>
      <c r="D84" s="62"/>
      <c r="E84" s="60"/>
      <c r="F84" s="34"/>
      <c r="G84" s="32"/>
      <c r="H84" s="64"/>
      <c r="I84" s="64"/>
      <c r="J84" s="64"/>
      <c r="K84" s="64"/>
      <c r="L84" s="64"/>
    </row>
    <row r="85" spans="1:12" ht="15" x14ac:dyDescent="0.2">
      <c r="A85" s="57">
        <v>40</v>
      </c>
      <c r="B85" s="151" t="s">
        <v>718</v>
      </c>
      <c r="C85" s="70" t="s">
        <v>769</v>
      </c>
      <c r="D85" s="61" t="s">
        <v>56</v>
      </c>
      <c r="E85" s="59">
        <v>1</v>
      </c>
      <c r="F85" s="33"/>
      <c r="G85" s="35"/>
      <c r="H85" s="63">
        <f t="shared" ref="H85" si="154">F85+F85*G85</f>
        <v>0</v>
      </c>
      <c r="I85" s="63">
        <f t="shared" ref="I85" si="155">E85*F85</f>
        <v>0</v>
      </c>
      <c r="J85" s="63">
        <f t="shared" ref="J85" si="156">H85*E85</f>
        <v>0</v>
      </c>
      <c r="K85" s="63">
        <f t="shared" ref="K85:L85" si="157">I85+I85*J85</f>
        <v>0</v>
      </c>
      <c r="L85" s="63">
        <f t="shared" si="157"/>
        <v>0</v>
      </c>
    </row>
    <row r="86" spans="1:12" ht="31.5" customHeight="1" x14ac:dyDescent="0.2">
      <c r="A86" s="58">
        <f>A85+1</f>
        <v>41</v>
      </c>
      <c r="B86" s="152"/>
      <c r="C86" s="71"/>
      <c r="D86" s="62"/>
      <c r="E86" s="60"/>
      <c r="F86" s="34"/>
      <c r="G86" s="32"/>
      <c r="H86" s="64"/>
      <c r="I86" s="64"/>
      <c r="J86" s="64"/>
      <c r="K86" s="64"/>
      <c r="L86" s="64"/>
    </row>
    <row r="87" spans="1:12" ht="15" x14ac:dyDescent="0.2">
      <c r="A87" s="57">
        <v>41</v>
      </c>
      <c r="B87" s="151" t="s">
        <v>736</v>
      </c>
      <c r="C87" s="70" t="s">
        <v>773</v>
      </c>
      <c r="D87" s="61" t="s">
        <v>56</v>
      </c>
      <c r="E87" s="59">
        <v>1</v>
      </c>
      <c r="F87" s="33"/>
      <c r="G87" s="35"/>
      <c r="H87" s="63">
        <f t="shared" ref="H87" si="158">F87+F87*G87</f>
        <v>0</v>
      </c>
      <c r="I87" s="63">
        <f t="shared" ref="I87" si="159">E87*F87</f>
        <v>0</v>
      </c>
      <c r="J87" s="63">
        <f t="shared" ref="J87" si="160">H87*E87</f>
        <v>0</v>
      </c>
      <c r="K87" s="63">
        <f t="shared" ref="K87:L87" si="161">I87+I87*J87</f>
        <v>0</v>
      </c>
      <c r="L87" s="63">
        <f t="shared" si="161"/>
        <v>0</v>
      </c>
    </row>
    <row r="88" spans="1:12" ht="46.5" customHeight="1" x14ac:dyDescent="0.2">
      <c r="A88" s="58">
        <f>A87+1</f>
        <v>42</v>
      </c>
      <c r="B88" s="152"/>
      <c r="C88" s="71"/>
      <c r="D88" s="62"/>
      <c r="E88" s="60"/>
      <c r="F88" s="34"/>
      <c r="G88" s="32"/>
      <c r="H88" s="64"/>
      <c r="I88" s="64"/>
      <c r="J88" s="64"/>
      <c r="K88" s="64"/>
      <c r="L88" s="64"/>
    </row>
    <row r="89" spans="1:12" ht="15" x14ac:dyDescent="0.2">
      <c r="A89" s="57">
        <v>42</v>
      </c>
      <c r="B89" s="151" t="s">
        <v>735</v>
      </c>
      <c r="C89" s="70" t="s">
        <v>770</v>
      </c>
      <c r="D89" s="61" t="s">
        <v>48</v>
      </c>
      <c r="E89" s="59">
        <v>1</v>
      </c>
      <c r="F89" s="33"/>
      <c r="G89" s="35"/>
      <c r="H89" s="63">
        <f t="shared" ref="H89" si="162">F89+F89*G89</f>
        <v>0</v>
      </c>
      <c r="I89" s="63">
        <f t="shared" ref="I89" si="163">E89*F89</f>
        <v>0</v>
      </c>
      <c r="J89" s="63">
        <f t="shared" ref="J89" si="164">H89*E89</f>
        <v>0</v>
      </c>
      <c r="K89" s="63">
        <f t="shared" ref="K89:L89" si="165">I89+I89*J89</f>
        <v>0</v>
      </c>
      <c r="L89" s="63">
        <f t="shared" si="165"/>
        <v>0</v>
      </c>
    </row>
    <row r="90" spans="1:12" ht="51.75" customHeight="1" x14ac:dyDescent="0.2">
      <c r="A90" s="58">
        <f>A89+1</f>
        <v>43</v>
      </c>
      <c r="B90" s="152"/>
      <c r="C90" s="71"/>
      <c r="D90" s="62"/>
      <c r="E90" s="60"/>
      <c r="F90" s="34"/>
      <c r="G90" s="32"/>
      <c r="H90" s="64"/>
      <c r="I90" s="64"/>
      <c r="J90" s="64"/>
      <c r="K90" s="64"/>
      <c r="L90" s="64"/>
    </row>
    <row r="91" spans="1:12" ht="15" x14ac:dyDescent="0.2">
      <c r="A91" s="57">
        <v>43</v>
      </c>
      <c r="B91" s="151" t="s">
        <v>734</v>
      </c>
      <c r="C91" s="70" t="s">
        <v>771</v>
      </c>
      <c r="D91" s="61" t="s">
        <v>48</v>
      </c>
      <c r="E91" s="59">
        <v>1</v>
      </c>
      <c r="F91" s="33"/>
      <c r="G91" s="35"/>
      <c r="H91" s="63">
        <f t="shared" ref="H91" si="166">F91+F91*G91</f>
        <v>0</v>
      </c>
      <c r="I91" s="63">
        <f t="shared" ref="I91" si="167">E91*F91</f>
        <v>0</v>
      </c>
      <c r="J91" s="63">
        <f t="shared" ref="J91" si="168">H91*E91</f>
        <v>0</v>
      </c>
      <c r="K91" s="63">
        <f t="shared" ref="K91:L91" si="169">I91+I91*J91</f>
        <v>0</v>
      </c>
      <c r="L91" s="63">
        <f t="shared" si="169"/>
        <v>0</v>
      </c>
    </row>
    <row r="92" spans="1:12" ht="27" customHeight="1" x14ac:dyDescent="0.2">
      <c r="A92" s="58">
        <f>A91+1</f>
        <v>44</v>
      </c>
      <c r="B92" s="152"/>
      <c r="C92" s="71"/>
      <c r="D92" s="62"/>
      <c r="E92" s="60"/>
      <c r="F92" s="34"/>
      <c r="G92" s="32"/>
      <c r="H92" s="64"/>
      <c r="I92" s="64"/>
      <c r="J92" s="64"/>
      <c r="K92" s="64"/>
      <c r="L92" s="64"/>
    </row>
    <row r="93" spans="1:12" ht="15" x14ac:dyDescent="0.2">
      <c r="A93" s="57">
        <v>44</v>
      </c>
      <c r="B93" s="151" t="s">
        <v>729</v>
      </c>
      <c r="C93" s="72" t="s">
        <v>772</v>
      </c>
      <c r="D93" s="61" t="s">
        <v>56</v>
      </c>
      <c r="E93" s="59">
        <v>1</v>
      </c>
      <c r="F93" s="33"/>
      <c r="G93" s="35"/>
      <c r="H93" s="63">
        <f t="shared" ref="H93" si="170">F93+F93*G93</f>
        <v>0</v>
      </c>
      <c r="I93" s="63">
        <f t="shared" ref="I93" si="171">E93*F93</f>
        <v>0</v>
      </c>
      <c r="J93" s="63">
        <f t="shared" ref="J93" si="172">H93*E93</f>
        <v>0</v>
      </c>
      <c r="K93" s="63">
        <f t="shared" ref="K93:L93" si="173">I93+I93*J93</f>
        <v>0</v>
      </c>
      <c r="L93" s="63">
        <f t="shared" si="173"/>
        <v>0</v>
      </c>
    </row>
    <row r="94" spans="1:12" ht="48.75" customHeight="1" x14ac:dyDescent="0.2">
      <c r="A94" s="58">
        <f>A93+1</f>
        <v>45</v>
      </c>
      <c r="B94" s="152"/>
      <c r="C94" s="73"/>
      <c r="D94" s="62"/>
      <c r="E94" s="60"/>
      <c r="F94" s="34"/>
      <c r="G94" s="32"/>
      <c r="H94" s="64"/>
      <c r="I94" s="64"/>
      <c r="J94" s="64"/>
      <c r="K94" s="64"/>
      <c r="L94" s="64"/>
    </row>
    <row r="95" spans="1:12" ht="15" x14ac:dyDescent="0.2">
      <c r="A95" s="57">
        <v>45</v>
      </c>
      <c r="B95" s="151" t="s">
        <v>730</v>
      </c>
      <c r="C95" s="70" t="s">
        <v>790</v>
      </c>
      <c r="D95" s="61" t="s">
        <v>48</v>
      </c>
      <c r="E95" s="59">
        <v>1</v>
      </c>
      <c r="F95" s="33"/>
      <c r="G95" s="35"/>
      <c r="H95" s="63">
        <f t="shared" ref="H95" si="174">F95+F95*G95</f>
        <v>0</v>
      </c>
      <c r="I95" s="63">
        <f t="shared" ref="I95" si="175">E95*F95</f>
        <v>0</v>
      </c>
      <c r="J95" s="63">
        <f t="shared" ref="J95" si="176">H95*E95</f>
        <v>0</v>
      </c>
      <c r="K95" s="63">
        <f t="shared" ref="K95:L95" si="177">I95+I95*J95</f>
        <v>0</v>
      </c>
      <c r="L95" s="63">
        <f t="shared" si="177"/>
        <v>0</v>
      </c>
    </row>
    <row r="96" spans="1:12" ht="57" customHeight="1" x14ac:dyDescent="0.2">
      <c r="A96" s="58">
        <f>A95+1</f>
        <v>46</v>
      </c>
      <c r="B96" s="152"/>
      <c r="C96" s="71"/>
      <c r="D96" s="62"/>
      <c r="E96" s="60"/>
      <c r="F96" s="34"/>
      <c r="G96" s="32"/>
      <c r="H96" s="64"/>
      <c r="I96" s="64"/>
      <c r="J96" s="64"/>
      <c r="K96" s="64"/>
      <c r="L96" s="64"/>
    </row>
    <row r="97" spans="1:12" ht="15" x14ac:dyDescent="0.2">
      <c r="A97" s="57">
        <v>46</v>
      </c>
      <c r="B97" s="151" t="s">
        <v>731</v>
      </c>
      <c r="C97" s="70" t="s">
        <v>791</v>
      </c>
      <c r="D97" s="61" t="s">
        <v>48</v>
      </c>
      <c r="E97" s="59">
        <v>1</v>
      </c>
      <c r="F97" s="33"/>
      <c r="G97" s="35"/>
      <c r="H97" s="63">
        <f t="shared" ref="H97" si="178">F97+F97*G97</f>
        <v>0</v>
      </c>
      <c r="I97" s="63">
        <f t="shared" ref="I97" si="179">E97*F97</f>
        <v>0</v>
      </c>
      <c r="J97" s="63">
        <f t="shared" ref="J97" si="180">H97*E97</f>
        <v>0</v>
      </c>
      <c r="K97" s="63">
        <f t="shared" ref="K97:L97" si="181">I97+I97*J97</f>
        <v>0</v>
      </c>
      <c r="L97" s="63">
        <f t="shared" si="181"/>
        <v>0</v>
      </c>
    </row>
    <row r="98" spans="1:12" ht="30.75" customHeight="1" x14ac:dyDescent="0.2">
      <c r="A98" s="58">
        <f>A97+1</f>
        <v>47</v>
      </c>
      <c r="B98" s="152"/>
      <c r="C98" s="71"/>
      <c r="D98" s="62"/>
      <c r="E98" s="60"/>
      <c r="F98" s="34"/>
      <c r="G98" s="32"/>
      <c r="H98" s="64"/>
      <c r="I98" s="64"/>
      <c r="J98" s="64"/>
      <c r="K98" s="64"/>
      <c r="L98" s="64"/>
    </row>
    <row r="99" spans="1:12" ht="15" x14ac:dyDescent="0.2">
      <c r="A99" s="57">
        <v>47</v>
      </c>
      <c r="B99" s="165" t="s">
        <v>732</v>
      </c>
      <c r="C99" s="70" t="s">
        <v>793</v>
      </c>
      <c r="D99" s="61" t="s">
        <v>48</v>
      </c>
      <c r="E99" s="59">
        <v>1</v>
      </c>
      <c r="F99" s="33"/>
      <c r="G99" s="35"/>
      <c r="H99" s="63">
        <f t="shared" ref="H99" si="182">F99+F99*G99</f>
        <v>0</v>
      </c>
      <c r="I99" s="63">
        <f t="shared" ref="I99" si="183">E99*F99</f>
        <v>0</v>
      </c>
      <c r="J99" s="63">
        <f t="shared" ref="J99" si="184">H99*E99</f>
        <v>0</v>
      </c>
      <c r="K99" s="63">
        <f t="shared" ref="K99:L99" si="185">I99+I99*J99</f>
        <v>0</v>
      </c>
      <c r="L99" s="63">
        <f t="shared" si="185"/>
        <v>0</v>
      </c>
    </row>
    <row r="100" spans="1:12" ht="29.25" customHeight="1" x14ac:dyDescent="0.2">
      <c r="A100" s="58">
        <f>A99+1</f>
        <v>48</v>
      </c>
      <c r="B100" s="166"/>
      <c r="C100" s="71"/>
      <c r="D100" s="62"/>
      <c r="E100" s="60"/>
      <c r="F100" s="34"/>
      <c r="G100" s="32"/>
      <c r="H100" s="64"/>
      <c r="I100" s="64"/>
      <c r="J100" s="64"/>
      <c r="K100" s="64"/>
      <c r="L100" s="64"/>
    </row>
    <row r="101" spans="1:12" ht="15" x14ac:dyDescent="0.2">
      <c r="A101" s="57">
        <v>48</v>
      </c>
      <c r="B101" s="151" t="s">
        <v>733</v>
      </c>
      <c r="C101" s="70" t="s">
        <v>792</v>
      </c>
      <c r="D101" s="61" t="s">
        <v>62</v>
      </c>
      <c r="E101" s="59">
        <v>1</v>
      </c>
      <c r="F101" s="33"/>
      <c r="G101" s="35"/>
      <c r="H101" s="63">
        <f t="shared" ref="H101" si="186">F101+F101*G101</f>
        <v>0</v>
      </c>
      <c r="I101" s="63">
        <f t="shared" ref="I101" si="187">E101*F101</f>
        <v>0</v>
      </c>
      <c r="J101" s="63">
        <f t="shared" ref="J101" si="188">H101*E101</f>
        <v>0</v>
      </c>
      <c r="K101" s="63">
        <f t="shared" ref="K101:L101" si="189">I101+I101*J101</f>
        <v>0</v>
      </c>
      <c r="L101" s="63">
        <f t="shared" si="189"/>
        <v>0</v>
      </c>
    </row>
    <row r="102" spans="1:12" ht="42" customHeight="1" x14ac:dyDescent="0.2">
      <c r="A102" s="58">
        <f>A101+1</f>
        <v>49</v>
      </c>
      <c r="B102" s="152"/>
      <c r="C102" s="71"/>
      <c r="D102" s="62"/>
      <c r="E102" s="60"/>
      <c r="F102" s="34"/>
      <c r="G102" s="32"/>
      <c r="H102" s="64"/>
      <c r="I102" s="64"/>
      <c r="J102" s="64"/>
      <c r="K102" s="64"/>
      <c r="L102" s="64"/>
    </row>
    <row r="103" spans="1:12" ht="15" x14ac:dyDescent="0.2">
      <c r="A103" s="57">
        <v>49</v>
      </c>
      <c r="B103" s="151" t="s">
        <v>719</v>
      </c>
      <c r="C103" s="70" t="s">
        <v>794</v>
      </c>
      <c r="D103" s="61" t="s">
        <v>48</v>
      </c>
      <c r="E103" s="59">
        <v>1</v>
      </c>
      <c r="F103" s="33"/>
      <c r="G103" s="35"/>
      <c r="H103" s="63">
        <f t="shared" ref="H103" si="190">F103+F103*G103</f>
        <v>0</v>
      </c>
      <c r="I103" s="63">
        <f t="shared" ref="I103" si="191">E103*F103</f>
        <v>0</v>
      </c>
      <c r="J103" s="63">
        <f t="shared" ref="J103" si="192">H103*E103</f>
        <v>0</v>
      </c>
      <c r="K103" s="63">
        <f t="shared" ref="K103:L103" si="193">I103+I103*J103</f>
        <v>0</v>
      </c>
      <c r="L103" s="63">
        <f t="shared" si="193"/>
        <v>0</v>
      </c>
    </row>
    <row r="104" spans="1:12" ht="47.25" customHeight="1" x14ac:dyDescent="0.2">
      <c r="A104" s="58">
        <f>A103+1</f>
        <v>50</v>
      </c>
      <c r="B104" s="152"/>
      <c r="C104" s="71"/>
      <c r="D104" s="62"/>
      <c r="E104" s="60"/>
      <c r="F104" s="34"/>
      <c r="G104" s="32"/>
      <c r="H104" s="64"/>
      <c r="I104" s="64"/>
      <c r="J104" s="64"/>
      <c r="K104" s="64"/>
      <c r="L104" s="64"/>
    </row>
    <row r="105" spans="1:12" ht="15" x14ac:dyDescent="0.2">
      <c r="A105" s="57">
        <v>50</v>
      </c>
      <c r="B105" s="165" t="s">
        <v>728</v>
      </c>
      <c r="C105" s="70" t="s">
        <v>795</v>
      </c>
      <c r="D105" s="61" t="s">
        <v>56</v>
      </c>
      <c r="E105" s="59">
        <v>1</v>
      </c>
      <c r="F105" s="33"/>
      <c r="G105" s="35"/>
      <c r="H105" s="63">
        <f t="shared" ref="H105" si="194">F105+F105*G105</f>
        <v>0</v>
      </c>
      <c r="I105" s="63">
        <f t="shared" ref="I105" si="195">E105*F105</f>
        <v>0</v>
      </c>
      <c r="J105" s="63">
        <f t="shared" ref="J105" si="196">H105*E105</f>
        <v>0</v>
      </c>
      <c r="K105" s="63">
        <f t="shared" ref="K105:L105" si="197">I105+I105*J105</f>
        <v>0</v>
      </c>
      <c r="L105" s="63">
        <f t="shared" si="197"/>
        <v>0</v>
      </c>
    </row>
    <row r="106" spans="1:12" ht="48" customHeight="1" x14ac:dyDescent="0.2">
      <c r="A106" s="58">
        <f>A105+1</f>
        <v>51</v>
      </c>
      <c r="B106" s="166"/>
      <c r="C106" s="71"/>
      <c r="D106" s="62"/>
      <c r="E106" s="60"/>
      <c r="F106" s="34"/>
      <c r="G106" s="32"/>
      <c r="H106" s="64"/>
      <c r="I106" s="64"/>
      <c r="J106" s="64"/>
      <c r="K106" s="64"/>
      <c r="L106" s="64"/>
    </row>
    <row r="107" spans="1:12" ht="15" x14ac:dyDescent="0.2">
      <c r="A107" s="57">
        <v>51</v>
      </c>
      <c r="B107" s="151" t="s">
        <v>720</v>
      </c>
      <c r="C107" s="70" t="s">
        <v>796</v>
      </c>
      <c r="D107" s="61" t="s">
        <v>56</v>
      </c>
      <c r="E107" s="59">
        <v>1</v>
      </c>
      <c r="F107" s="33"/>
      <c r="G107" s="35"/>
      <c r="H107" s="63">
        <f t="shared" ref="H107" si="198">F107+F107*G107</f>
        <v>0</v>
      </c>
      <c r="I107" s="63">
        <f t="shared" ref="I107" si="199">E107*F107</f>
        <v>0</v>
      </c>
      <c r="J107" s="63">
        <f t="shared" ref="J107" si="200">H107*E107</f>
        <v>0</v>
      </c>
      <c r="K107" s="63">
        <f t="shared" ref="K107:L107" si="201">I107+I107*J107</f>
        <v>0</v>
      </c>
      <c r="L107" s="63">
        <f t="shared" si="201"/>
        <v>0</v>
      </c>
    </row>
    <row r="108" spans="1:12" ht="33.75" customHeight="1" x14ac:dyDescent="0.2">
      <c r="A108" s="58">
        <f>A107+1</f>
        <v>52</v>
      </c>
      <c r="B108" s="152"/>
      <c r="C108" s="71"/>
      <c r="D108" s="62"/>
      <c r="E108" s="60"/>
      <c r="F108" s="34"/>
      <c r="G108" s="32"/>
      <c r="H108" s="64"/>
      <c r="I108" s="64"/>
      <c r="J108" s="64"/>
      <c r="K108" s="64"/>
      <c r="L108" s="64"/>
    </row>
    <row r="109" spans="1:12" ht="15" x14ac:dyDescent="0.2">
      <c r="A109" s="57">
        <v>52</v>
      </c>
      <c r="B109" s="151" t="s">
        <v>721</v>
      </c>
      <c r="C109" s="70" t="s">
        <v>797</v>
      </c>
      <c r="D109" s="61" t="s">
        <v>56</v>
      </c>
      <c r="E109" s="59">
        <v>1</v>
      </c>
      <c r="F109" s="33"/>
      <c r="G109" s="35"/>
      <c r="H109" s="63">
        <f t="shared" ref="H109" si="202">F109+F109*G109</f>
        <v>0</v>
      </c>
      <c r="I109" s="63">
        <f t="shared" ref="I109" si="203">E109*F109</f>
        <v>0</v>
      </c>
      <c r="J109" s="63">
        <f t="shared" ref="J109" si="204">H109*E109</f>
        <v>0</v>
      </c>
      <c r="K109" s="63">
        <f t="shared" ref="K109:L109" si="205">I109+I109*J109</f>
        <v>0</v>
      </c>
      <c r="L109" s="63">
        <f t="shared" si="205"/>
        <v>0</v>
      </c>
    </row>
    <row r="110" spans="1:12" ht="45" customHeight="1" x14ac:dyDescent="0.2">
      <c r="A110" s="58">
        <f>A109+1</f>
        <v>53</v>
      </c>
      <c r="B110" s="152"/>
      <c r="C110" s="71"/>
      <c r="D110" s="62"/>
      <c r="E110" s="60"/>
      <c r="F110" s="34"/>
      <c r="G110" s="32"/>
      <c r="H110" s="64"/>
      <c r="I110" s="64"/>
      <c r="J110" s="64"/>
      <c r="K110" s="64"/>
      <c r="L110" s="64"/>
    </row>
    <row r="111" spans="1:12" ht="15" x14ac:dyDescent="0.2">
      <c r="A111" s="57">
        <v>53</v>
      </c>
      <c r="B111" s="165" t="s">
        <v>722</v>
      </c>
      <c r="C111" s="70" t="s">
        <v>798</v>
      </c>
      <c r="D111" s="61" t="s">
        <v>56</v>
      </c>
      <c r="E111" s="59">
        <v>1</v>
      </c>
      <c r="F111" s="33"/>
      <c r="G111" s="35"/>
      <c r="H111" s="63">
        <f t="shared" ref="H111" si="206">F111+F111*G111</f>
        <v>0</v>
      </c>
      <c r="I111" s="63">
        <f t="shared" ref="I111" si="207">E111*F111</f>
        <v>0</v>
      </c>
      <c r="J111" s="63">
        <f t="shared" ref="J111" si="208">H111*E111</f>
        <v>0</v>
      </c>
      <c r="K111" s="63">
        <f t="shared" ref="K111:L111" si="209">I111+I111*J111</f>
        <v>0</v>
      </c>
      <c r="L111" s="63">
        <f t="shared" si="209"/>
        <v>0</v>
      </c>
    </row>
    <row r="112" spans="1:12" ht="48.75" customHeight="1" x14ac:dyDescent="0.2">
      <c r="A112" s="58">
        <f>A111+1</f>
        <v>54</v>
      </c>
      <c r="B112" s="166"/>
      <c r="C112" s="71"/>
      <c r="D112" s="62"/>
      <c r="E112" s="60"/>
      <c r="F112" s="34"/>
      <c r="G112" s="32"/>
      <c r="H112" s="64"/>
      <c r="I112" s="64"/>
      <c r="J112" s="64"/>
      <c r="K112" s="64"/>
      <c r="L112" s="64"/>
    </row>
    <row r="113" spans="1:12" ht="15" x14ac:dyDescent="0.2">
      <c r="A113" s="57">
        <v>54</v>
      </c>
      <c r="B113" s="151" t="s">
        <v>723</v>
      </c>
      <c r="C113" s="70" t="s">
        <v>799</v>
      </c>
      <c r="D113" s="61" t="s">
        <v>51</v>
      </c>
      <c r="E113" s="59">
        <v>1</v>
      </c>
      <c r="F113" s="33"/>
      <c r="G113" s="35"/>
      <c r="H113" s="63">
        <f t="shared" ref="H113" si="210">F113+F113*G113</f>
        <v>0</v>
      </c>
      <c r="I113" s="63">
        <f t="shared" ref="I113" si="211">E113*F113</f>
        <v>0</v>
      </c>
      <c r="J113" s="63">
        <f t="shared" ref="J113" si="212">H113*E113</f>
        <v>0</v>
      </c>
      <c r="K113" s="63">
        <f t="shared" ref="K113:L113" si="213">I113+I113*J113</f>
        <v>0</v>
      </c>
      <c r="L113" s="63">
        <f t="shared" si="213"/>
        <v>0</v>
      </c>
    </row>
    <row r="114" spans="1:12" ht="59.25" customHeight="1" x14ac:dyDescent="0.2">
      <c r="A114" s="58">
        <f>A113+1</f>
        <v>55</v>
      </c>
      <c r="B114" s="152"/>
      <c r="C114" s="71"/>
      <c r="D114" s="62"/>
      <c r="E114" s="60"/>
      <c r="F114" s="34"/>
      <c r="G114" s="32"/>
      <c r="H114" s="64"/>
      <c r="I114" s="64"/>
      <c r="J114" s="64"/>
      <c r="K114" s="64"/>
      <c r="L114" s="64"/>
    </row>
    <row r="115" spans="1:12" ht="15" x14ac:dyDescent="0.2">
      <c r="A115" s="57">
        <v>55</v>
      </c>
      <c r="B115" s="151" t="s">
        <v>724</v>
      </c>
      <c r="C115" s="70" t="s">
        <v>800</v>
      </c>
      <c r="D115" s="61" t="s">
        <v>56</v>
      </c>
      <c r="E115" s="59">
        <v>1</v>
      </c>
      <c r="F115" s="33"/>
      <c r="G115" s="35"/>
      <c r="H115" s="63">
        <f t="shared" ref="H115" si="214">F115+F115*G115</f>
        <v>0</v>
      </c>
      <c r="I115" s="63">
        <f t="shared" ref="I115" si="215">E115*F115</f>
        <v>0</v>
      </c>
      <c r="J115" s="63">
        <f t="shared" ref="J115" si="216">H115*E115</f>
        <v>0</v>
      </c>
      <c r="K115" s="63">
        <f t="shared" ref="K115:L115" si="217">I115+I115*J115</f>
        <v>0</v>
      </c>
      <c r="L115" s="63">
        <f t="shared" si="217"/>
        <v>0</v>
      </c>
    </row>
    <row r="116" spans="1:12" ht="49.5" customHeight="1" x14ac:dyDescent="0.2">
      <c r="A116" s="58">
        <f>A115+1</f>
        <v>56</v>
      </c>
      <c r="B116" s="152"/>
      <c r="C116" s="71"/>
      <c r="D116" s="62"/>
      <c r="E116" s="60"/>
      <c r="F116" s="34"/>
      <c r="G116" s="32"/>
      <c r="H116" s="64"/>
      <c r="I116" s="64"/>
      <c r="J116" s="64"/>
      <c r="K116" s="64"/>
      <c r="L116" s="64"/>
    </row>
    <row r="117" spans="1:12" ht="15" x14ac:dyDescent="0.2">
      <c r="A117" s="57">
        <v>56</v>
      </c>
      <c r="B117" s="151" t="s">
        <v>725</v>
      </c>
      <c r="C117" s="70" t="s">
        <v>801</v>
      </c>
      <c r="D117" s="61" t="s">
        <v>72</v>
      </c>
      <c r="E117" s="59">
        <v>1</v>
      </c>
      <c r="F117" s="33"/>
      <c r="G117" s="35"/>
      <c r="H117" s="63">
        <f t="shared" ref="H117" si="218">F117+F117*G117</f>
        <v>0</v>
      </c>
      <c r="I117" s="63">
        <f t="shared" ref="I117" si="219">E117*F117</f>
        <v>0</v>
      </c>
      <c r="J117" s="63">
        <f t="shared" ref="J117" si="220">H117*E117</f>
        <v>0</v>
      </c>
      <c r="K117" s="63">
        <f t="shared" ref="K117:L117" si="221">I117+I117*J117</f>
        <v>0</v>
      </c>
      <c r="L117" s="63">
        <f t="shared" si="221"/>
        <v>0</v>
      </c>
    </row>
    <row r="118" spans="1:12" ht="28.5" customHeight="1" x14ac:dyDescent="0.2">
      <c r="A118" s="58">
        <f>A117+1</f>
        <v>57</v>
      </c>
      <c r="B118" s="152"/>
      <c r="C118" s="71"/>
      <c r="D118" s="62"/>
      <c r="E118" s="60"/>
      <c r="F118" s="34"/>
      <c r="G118" s="32"/>
      <c r="H118" s="64"/>
      <c r="I118" s="64"/>
      <c r="J118" s="64"/>
      <c r="K118" s="64"/>
      <c r="L118" s="64"/>
    </row>
    <row r="119" spans="1:12" ht="15" x14ac:dyDescent="0.2">
      <c r="A119" s="57">
        <v>57</v>
      </c>
      <c r="B119" s="151" t="s">
        <v>802</v>
      </c>
      <c r="C119" s="70" t="s">
        <v>806</v>
      </c>
      <c r="D119" s="61" t="s">
        <v>53</v>
      </c>
      <c r="E119" s="59">
        <v>1</v>
      </c>
      <c r="F119" s="33"/>
      <c r="G119" s="35"/>
      <c r="H119" s="63">
        <f t="shared" ref="H119" si="222">F119+F119*G119</f>
        <v>0</v>
      </c>
      <c r="I119" s="63">
        <f t="shared" ref="I119" si="223">E119*F119</f>
        <v>0</v>
      </c>
      <c r="J119" s="63">
        <f t="shared" ref="J119" si="224">H119*E119</f>
        <v>0</v>
      </c>
      <c r="K119" s="63">
        <f t="shared" ref="K119:L119" si="225">I119+I119*J119</f>
        <v>0</v>
      </c>
      <c r="L119" s="63">
        <f t="shared" si="225"/>
        <v>0</v>
      </c>
    </row>
    <row r="120" spans="1:12" ht="46.5" customHeight="1" x14ac:dyDescent="0.2">
      <c r="A120" s="58">
        <f>A119+1</f>
        <v>58</v>
      </c>
      <c r="B120" s="152"/>
      <c r="C120" s="71"/>
      <c r="D120" s="62"/>
      <c r="E120" s="60"/>
      <c r="F120" s="34"/>
      <c r="G120" s="32"/>
      <c r="H120" s="64"/>
      <c r="I120" s="64"/>
      <c r="J120" s="64"/>
      <c r="K120" s="64"/>
      <c r="L120" s="64"/>
    </row>
    <row r="121" spans="1:12" ht="15" x14ac:dyDescent="0.2">
      <c r="A121" s="57">
        <v>58</v>
      </c>
      <c r="B121" s="151" t="s">
        <v>803</v>
      </c>
      <c r="C121" s="70" t="s">
        <v>804</v>
      </c>
      <c r="D121" s="61" t="s">
        <v>56</v>
      </c>
      <c r="E121" s="59">
        <v>1</v>
      </c>
      <c r="F121" s="33"/>
      <c r="G121" s="35"/>
      <c r="H121" s="63">
        <f t="shared" ref="H121" si="226">F121+F121*G121</f>
        <v>0</v>
      </c>
      <c r="I121" s="63">
        <f t="shared" ref="I121" si="227">E121*F121</f>
        <v>0</v>
      </c>
      <c r="J121" s="63">
        <f t="shared" ref="J121" si="228">H121*E121</f>
        <v>0</v>
      </c>
      <c r="K121" s="63">
        <f t="shared" ref="K121:L121" si="229">I121+I121*J121</f>
        <v>0</v>
      </c>
      <c r="L121" s="63">
        <f t="shared" si="229"/>
        <v>0</v>
      </c>
    </row>
    <row r="122" spans="1:12" ht="43.5" customHeight="1" x14ac:dyDescent="0.2">
      <c r="A122" s="58">
        <f>A121+1</f>
        <v>59</v>
      </c>
      <c r="B122" s="152"/>
      <c r="C122" s="71"/>
      <c r="D122" s="62"/>
      <c r="E122" s="60"/>
      <c r="F122" s="34"/>
      <c r="G122" s="32"/>
      <c r="H122" s="64"/>
      <c r="I122" s="64"/>
      <c r="J122" s="64"/>
      <c r="K122" s="64"/>
      <c r="L122" s="64"/>
    </row>
    <row r="123" spans="1:12" ht="15" x14ac:dyDescent="0.2">
      <c r="A123" s="57">
        <v>59</v>
      </c>
      <c r="B123" s="165" t="s">
        <v>805</v>
      </c>
      <c r="C123" s="70" t="s">
        <v>807</v>
      </c>
      <c r="D123" s="61" t="s">
        <v>25</v>
      </c>
      <c r="E123" s="59">
        <v>1</v>
      </c>
      <c r="F123" s="33"/>
      <c r="G123" s="35"/>
      <c r="H123" s="63">
        <f t="shared" ref="H123" si="230">F123+F123*G123</f>
        <v>0</v>
      </c>
      <c r="I123" s="63">
        <f t="shared" ref="I123" si="231">E123*F123</f>
        <v>0</v>
      </c>
      <c r="J123" s="63">
        <f t="shared" ref="J123" si="232">H123*E123</f>
        <v>0</v>
      </c>
      <c r="K123" s="63">
        <f t="shared" ref="K123:L123" si="233">I123+I123*J123</f>
        <v>0</v>
      </c>
      <c r="L123" s="63">
        <f t="shared" si="233"/>
        <v>0</v>
      </c>
    </row>
    <row r="124" spans="1:12" ht="63" customHeight="1" x14ac:dyDescent="0.2">
      <c r="A124" s="58">
        <f>A123+1</f>
        <v>60</v>
      </c>
      <c r="B124" s="166"/>
      <c r="C124" s="71"/>
      <c r="D124" s="62"/>
      <c r="E124" s="60"/>
      <c r="F124" s="34"/>
      <c r="G124" s="32"/>
      <c r="H124" s="64"/>
      <c r="I124" s="64"/>
      <c r="J124" s="64"/>
      <c r="K124" s="64"/>
      <c r="L124" s="64"/>
    </row>
    <row r="125" spans="1:12" ht="15" x14ac:dyDescent="0.2">
      <c r="A125" s="57">
        <v>60</v>
      </c>
      <c r="B125" s="151" t="s">
        <v>726</v>
      </c>
      <c r="C125" s="70" t="s">
        <v>808</v>
      </c>
      <c r="D125" s="61" t="s">
        <v>72</v>
      </c>
      <c r="E125" s="59">
        <v>1</v>
      </c>
      <c r="F125" s="33"/>
      <c r="G125" s="35"/>
      <c r="H125" s="63">
        <f t="shared" ref="H125" si="234">F125+F125*G125</f>
        <v>0</v>
      </c>
      <c r="I125" s="63">
        <f t="shared" ref="I125" si="235">E125*F125</f>
        <v>0</v>
      </c>
      <c r="J125" s="63">
        <f t="shared" ref="J125" si="236">H125*E125</f>
        <v>0</v>
      </c>
      <c r="K125" s="63">
        <f t="shared" ref="K125:L125" si="237">I125+I125*J125</f>
        <v>0</v>
      </c>
      <c r="L125" s="63">
        <f t="shared" si="237"/>
        <v>0</v>
      </c>
    </row>
    <row r="126" spans="1:12" ht="27.75" customHeight="1" x14ac:dyDescent="0.2">
      <c r="A126" s="58">
        <f>A125+1</f>
        <v>61</v>
      </c>
      <c r="B126" s="152"/>
      <c r="C126" s="71"/>
      <c r="D126" s="62"/>
      <c r="E126" s="60"/>
      <c r="F126" s="34"/>
      <c r="G126" s="32"/>
      <c r="H126" s="64"/>
      <c r="I126" s="64"/>
      <c r="J126" s="64"/>
      <c r="K126" s="64"/>
      <c r="L126" s="64"/>
    </row>
    <row r="127" spans="1:12" ht="15" x14ac:dyDescent="0.2">
      <c r="A127" s="57">
        <v>61</v>
      </c>
      <c r="B127" s="151" t="s">
        <v>809</v>
      </c>
      <c r="C127" s="70" t="s">
        <v>810</v>
      </c>
      <c r="D127" s="61" t="s">
        <v>56</v>
      </c>
      <c r="E127" s="59">
        <v>1</v>
      </c>
      <c r="F127" s="33"/>
      <c r="G127" s="35"/>
      <c r="H127" s="63">
        <f t="shared" ref="H127" si="238">F127+F127*G127</f>
        <v>0</v>
      </c>
      <c r="I127" s="63">
        <f t="shared" ref="I127" si="239">E127*F127</f>
        <v>0</v>
      </c>
      <c r="J127" s="63">
        <f t="shared" ref="J127" si="240">H127*E127</f>
        <v>0</v>
      </c>
      <c r="K127" s="63">
        <f t="shared" ref="K127:L127" si="241">I127+I127*J127</f>
        <v>0</v>
      </c>
      <c r="L127" s="63">
        <f t="shared" si="241"/>
        <v>0</v>
      </c>
    </row>
    <row r="128" spans="1:12" ht="50.25" customHeight="1" x14ac:dyDescent="0.2">
      <c r="A128" s="58">
        <f>A127+1</f>
        <v>62</v>
      </c>
      <c r="B128" s="152"/>
      <c r="C128" s="71"/>
      <c r="D128" s="62"/>
      <c r="E128" s="60"/>
      <c r="F128" s="34"/>
      <c r="G128" s="32"/>
      <c r="H128" s="64"/>
      <c r="I128" s="64"/>
      <c r="J128" s="64"/>
      <c r="K128" s="64"/>
      <c r="L128" s="64"/>
    </row>
    <row r="129" spans="1:12" ht="15" x14ac:dyDescent="0.2">
      <c r="A129" s="57">
        <v>62</v>
      </c>
      <c r="B129" s="151" t="s">
        <v>727</v>
      </c>
      <c r="C129" s="70" t="s">
        <v>812</v>
      </c>
      <c r="D129" s="61" t="s">
        <v>48</v>
      </c>
      <c r="E129" s="59">
        <v>1</v>
      </c>
      <c r="F129" s="33"/>
      <c r="G129" s="35"/>
      <c r="H129" s="63">
        <f t="shared" ref="H129" si="242">F129+F129*G129</f>
        <v>0</v>
      </c>
      <c r="I129" s="63">
        <f t="shared" ref="I129" si="243">E129*F129</f>
        <v>0</v>
      </c>
      <c r="J129" s="63">
        <f t="shared" ref="J129" si="244">H129*E129</f>
        <v>0</v>
      </c>
      <c r="K129" s="63">
        <f t="shared" ref="K129:L129" si="245">I129+I129*J129</f>
        <v>0</v>
      </c>
      <c r="L129" s="63">
        <f t="shared" si="245"/>
        <v>0</v>
      </c>
    </row>
    <row r="130" spans="1:12" ht="27.75" customHeight="1" x14ac:dyDescent="0.2">
      <c r="A130" s="58">
        <f>A129+1</f>
        <v>63</v>
      </c>
      <c r="B130" s="152"/>
      <c r="C130" s="71"/>
      <c r="D130" s="62"/>
      <c r="E130" s="60"/>
      <c r="F130" s="34"/>
      <c r="G130" s="32"/>
      <c r="H130" s="64"/>
      <c r="I130" s="64"/>
      <c r="J130" s="64"/>
      <c r="K130" s="64"/>
      <c r="L130" s="64"/>
    </row>
    <row r="131" spans="1:12" ht="15" x14ac:dyDescent="0.2">
      <c r="A131" s="57">
        <v>63</v>
      </c>
      <c r="B131" s="165" t="s">
        <v>811</v>
      </c>
      <c r="C131" s="70" t="s">
        <v>813</v>
      </c>
      <c r="D131" s="61" t="s">
        <v>56</v>
      </c>
      <c r="E131" s="59">
        <v>1</v>
      </c>
      <c r="F131" s="33"/>
      <c r="G131" s="35"/>
      <c r="H131" s="63">
        <f t="shared" ref="H131" si="246">F131+F131*G131</f>
        <v>0</v>
      </c>
      <c r="I131" s="63">
        <f t="shared" ref="I131" si="247">E131*F131</f>
        <v>0</v>
      </c>
      <c r="J131" s="63">
        <f t="shared" ref="J131" si="248">H131*E131</f>
        <v>0</v>
      </c>
      <c r="K131" s="63">
        <f t="shared" ref="K131:L131" si="249">I131+I131*J131</f>
        <v>0</v>
      </c>
      <c r="L131" s="63">
        <f t="shared" si="249"/>
        <v>0</v>
      </c>
    </row>
    <row r="132" spans="1:12" ht="42" customHeight="1" x14ac:dyDescent="0.2">
      <c r="A132" s="58">
        <f>A131+1</f>
        <v>64</v>
      </c>
      <c r="B132" s="166"/>
      <c r="C132" s="71"/>
      <c r="D132" s="62"/>
      <c r="E132" s="60"/>
      <c r="F132" s="34"/>
      <c r="G132" s="32"/>
      <c r="H132" s="64"/>
      <c r="I132" s="64"/>
      <c r="J132" s="64"/>
      <c r="K132" s="64"/>
      <c r="L132" s="64"/>
    </row>
    <row r="133" spans="1:12" ht="39" customHeight="1" thickBot="1" x14ac:dyDescent="0.25">
      <c r="C133" s="74"/>
      <c r="D133" s="74"/>
      <c r="E133" s="8"/>
      <c r="F133" s="2" t="str">
        <f>"suma kontrolna: "
&amp;SUM(F7:F102)</f>
        <v>suma kontrolna: 0</v>
      </c>
      <c r="G133" s="2" t="str">
        <f>"suma kontrolna: "
&amp;SUM(G7:G102)</f>
        <v>suma kontrolna: 0</v>
      </c>
      <c r="H133" s="2" t="str">
        <f>"suma kontrolna: "
&amp;SUM(H7:H102)</f>
        <v>suma kontrolna: 0</v>
      </c>
      <c r="I133" s="9" t="str">
        <f>"Całkowita wartość netto: "&amp;SUM(I7:I102)&amp;" zł"</f>
        <v>Całkowita wartość netto: 0 zł</v>
      </c>
      <c r="J133" s="9" t="str">
        <f>"Całkowita wartość brutto: "&amp;SUM(J7:J102)&amp;" zł"</f>
        <v>Całkowita wartość brutto: 0 zł</v>
      </c>
      <c r="K133" s="2" t="str">
        <f>"suma kontrolna: "
&amp;SUM(K7:K102)</f>
        <v>suma kontrolna: 0</v>
      </c>
      <c r="L133" s="2" t="str">
        <f>"suma kontrolna: "
&amp;SUM(L7:L102)</f>
        <v>suma kontrolna: 0</v>
      </c>
    </row>
    <row r="136" spans="1:12" ht="57" customHeight="1" x14ac:dyDescent="0.2">
      <c r="F136" s="75" t="s">
        <v>5</v>
      </c>
      <c r="G136" s="75"/>
      <c r="H136" s="75"/>
      <c r="I136" s="75"/>
      <c r="J136" s="75"/>
    </row>
  </sheetData>
  <mergeCells count="654">
    <mergeCell ref="G7:G8"/>
    <mergeCell ref="G9:G10"/>
    <mergeCell ref="G11:G12"/>
    <mergeCell ref="P12:P13"/>
    <mergeCell ref="J21:J22"/>
    <mergeCell ref="J17:J18"/>
    <mergeCell ref="J13:J14"/>
    <mergeCell ref="J9:J10"/>
    <mergeCell ref="C7:C8"/>
    <mergeCell ref="C11:C12"/>
    <mergeCell ref="C13:C14"/>
    <mergeCell ref="C15:C16"/>
    <mergeCell ref="C17:C18"/>
    <mergeCell ref="C19:C20"/>
    <mergeCell ref="C21:C22"/>
    <mergeCell ref="L7:L8"/>
    <mergeCell ref="L9:L10"/>
    <mergeCell ref="L11:L12"/>
    <mergeCell ref="L13:L14"/>
    <mergeCell ref="F7:F8"/>
    <mergeCell ref="F9:F10"/>
    <mergeCell ref="F11:F12"/>
    <mergeCell ref="F13:F14"/>
    <mergeCell ref="F15:F16"/>
    <mergeCell ref="F17:F18"/>
    <mergeCell ref="F19:F20"/>
    <mergeCell ref="F21:F22"/>
    <mergeCell ref="B11:B12"/>
    <mergeCell ref="B13:B14"/>
    <mergeCell ref="B15:B16"/>
    <mergeCell ref="B17:B18"/>
    <mergeCell ref="B19:B20"/>
    <mergeCell ref="B21:B22"/>
    <mergeCell ref="B23:B24"/>
    <mergeCell ref="L101:L102"/>
    <mergeCell ref="L83:L84"/>
    <mergeCell ref="L85:L86"/>
    <mergeCell ref="L87:L88"/>
    <mergeCell ref="L89:L90"/>
    <mergeCell ref="L71:L72"/>
    <mergeCell ref="L73:L74"/>
    <mergeCell ref="L75:L76"/>
    <mergeCell ref="L77:L78"/>
    <mergeCell ref="L79:L80"/>
    <mergeCell ref="L81:L82"/>
    <mergeCell ref="L61:L62"/>
    <mergeCell ref="L63:L64"/>
    <mergeCell ref="L65:L66"/>
    <mergeCell ref="L67:L68"/>
    <mergeCell ref="L69:L70"/>
    <mergeCell ref="L51:L52"/>
    <mergeCell ref="L103:L104"/>
    <mergeCell ref="L105:L106"/>
    <mergeCell ref="L107:L108"/>
    <mergeCell ref="L109:L110"/>
    <mergeCell ref="L91:L92"/>
    <mergeCell ref="L93:L94"/>
    <mergeCell ref="L95:L96"/>
    <mergeCell ref="L97:L98"/>
    <mergeCell ref="L99:L100"/>
    <mergeCell ref="L131:L132"/>
    <mergeCell ref="L121:L122"/>
    <mergeCell ref="L123:L124"/>
    <mergeCell ref="L125:L126"/>
    <mergeCell ref="L127:L128"/>
    <mergeCell ref="L129:L130"/>
    <mergeCell ref="L111:L112"/>
    <mergeCell ref="L113:L114"/>
    <mergeCell ref="L115:L116"/>
    <mergeCell ref="L117:L118"/>
    <mergeCell ref="L119:L120"/>
    <mergeCell ref="L53:L54"/>
    <mergeCell ref="L55:L56"/>
    <mergeCell ref="L57:L58"/>
    <mergeCell ref="L59:L60"/>
    <mergeCell ref="L41:L42"/>
    <mergeCell ref="L43:L44"/>
    <mergeCell ref="L45:L46"/>
    <mergeCell ref="L47:L48"/>
    <mergeCell ref="L49:L50"/>
    <mergeCell ref="L31:L32"/>
    <mergeCell ref="L33:L34"/>
    <mergeCell ref="L35:L36"/>
    <mergeCell ref="L37:L38"/>
    <mergeCell ref="L39:L40"/>
    <mergeCell ref="K125:K126"/>
    <mergeCell ref="K127:K128"/>
    <mergeCell ref="K129:K130"/>
    <mergeCell ref="K131:K132"/>
    <mergeCell ref="K117:K118"/>
    <mergeCell ref="K119:K120"/>
    <mergeCell ref="K121:K122"/>
    <mergeCell ref="K123:K124"/>
    <mergeCell ref="K75:K76"/>
    <mergeCell ref="K77:K78"/>
    <mergeCell ref="K79:K80"/>
    <mergeCell ref="K81:K82"/>
    <mergeCell ref="K83:K84"/>
    <mergeCell ref="K65:K66"/>
    <mergeCell ref="K67:K68"/>
    <mergeCell ref="K69:K70"/>
    <mergeCell ref="K71:K72"/>
    <mergeCell ref="K73:K74"/>
    <mergeCell ref="K55:K56"/>
    <mergeCell ref="L15:L16"/>
    <mergeCell ref="L17:L18"/>
    <mergeCell ref="L19:L20"/>
    <mergeCell ref="L21:L22"/>
    <mergeCell ref="L23:L24"/>
    <mergeCell ref="L25:L26"/>
    <mergeCell ref="L27:L28"/>
    <mergeCell ref="L29:L30"/>
    <mergeCell ref="K115:K116"/>
    <mergeCell ref="K105:K106"/>
    <mergeCell ref="K107:K108"/>
    <mergeCell ref="K109:K110"/>
    <mergeCell ref="K111:K112"/>
    <mergeCell ref="K113:K114"/>
    <mergeCell ref="K95:K96"/>
    <mergeCell ref="K97:K98"/>
    <mergeCell ref="K99:K100"/>
    <mergeCell ref="K101:K102"/>
    <mergeCell ref="K103:K104"/>
    <mergeCell ref="K85:K86"/>
    <mergeCell ref="K87:K88"/>
    <mergeCell ref="K89:K90"/>
    <mergeCell ref="K91:K92"/>
    <mergeCell ref="K93:K94"/>
    <mergeCell ref="K57:K58"/>
    <mergeCell ref="K59:K60"/>
    <mergeCell ref="K61:K62"/>
    <mergeCell ref="K63:K64"/>
    <mergeCell ref="K45:K46"/>
    <mergeCell ref="K47:K48"/>
    <mergeCell ref="K49:K50"/>
    <mergeCell ref="K51:K52"/>
    <mergeCell ref="K53:K54"/>
    <mergeCell ref="K35:K36"/>
    <mergeCell ref="K37:K38"/>
    <mergeCell ref="K39:K40"/>
    <mergeCell ref="K41:K42"/>
    <mergeCell ref="K43:K44"/>
    <mergeCell ref="C133:D133"/>
    <mergeCell ref="F136:J13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J129:J130"/>
    <mergeCell ref="J125:J126"/>
    <mergeCell ref="J121:J122"/>
    <mergeCell ref="A131:A132"/>
    <mergeCell ref="D131:D132"/>
    <mergeCell ref="E131:E132"/>
    <mergeCell ref="H131:H132"/>
    <mergeCell ref="I131:I132"/>
    <mergeCell ref="J131:J132"/>
    <mergeCell ref="A129:A130"/>
    <mergeCell ref="D129:D130"/>
    <mergeCell ref="E129:E130"/>
    <mergeCell ref="H129:H130"/>
    <mergeCell ref="I129:I130"/>
    <mergeCell ref="B129:B130"/>
    <mergeCell ref="B131:B132"/>
    <mergeCell ref="C129:C130"/>
    <mergeCell ref="C131:C132"/>
    <mergeCell ref="A127:A128"/>
    <mergeCell ref="D127:D128"/>
    <mergeCell ref="E127:E128"/>
    <mergeCell ref="H127:H128"/>
    <mergeCell ref="I127:I128"/>
    <mergeCell ref="J127:J128"/>
    <mergeCell ref="A125:A126"/>
    <mergeCell ref="D125:D126"/>
    <mergeCell ref="E125:E126"/>
    <mergeCell ref="H125:H126"/>
    <mergeCell ref="I125:I126"/>
    <mergeCell ref="B125:B126"/>
    <mergeCell ref="B127:B128"/>
    <mergeCell ref="C125:C126"/>
    <mergeCell ref="C127:C128"/>
    <mergeCell ref="A123:A124"/>
    <mergeCell ref="D123:D124"/>
    <mergeCell ref="E123:E124"/>
    <mergeCell ref="H123:H124"/>
    <mergeCell ref="I123:I124"/>
    <mergeCell ref="J123:J124"/>
    <mergeCell ref="A121:A122"/>
    <mergeCell ref="D121:D122"/>
    <mergeCell ref="E121:E122"/>
    <mergeCell ref="H121:H122"/>
    <mergeCell ref="I121:I122"/>
    <mergeCell ref="B121:B122"/>
    <mergeCell ref="B123:B124"/>
    <mergeCell ref="C121:C122"/>
    <mergeCell ref="C123:C124"/>
    <mergeCell ref="J117:J118"/>
    <mergeCell ref="A119:A120"/>
    <mergeCell ref="D119:D120"/>
    <mergeCell ref="E119:E120"/>
    <mergeCell ref="H119:H120"/>
    <mergeCell ref="I119:I120"/>
    <mergeCell ref="J119:J120"/>
    <mergeCell ref="A117:A118"/>
    <mergeCell ref="D117:D118"/>
    <mergeCell ref="E117:E118"/>
    <mergeCell ref="H117:H118"/>
    <mergeCell ref="I117:I118"/>
    <mergeCell ref="B117:B118"/>
    <mergeCell ref="B119:B120"/>
    <mergeCell ref="C117:C118"/>
    <mergeCell ref="C119:C120"/>
    <mergeCell ref="J113:J114"/>
    <mergeCell ref="A115:A116"/>
    <mergeCell ref="D115:D116"/>
    <mergeCell ref="E115:E116"/>
    <mergeCell ref="H115:H116"/>
    <mergeCell ref="I115:I116"/>
    <mergeCell ref="J115:J116"/>
    <mergeCell ref="A113:A114"/>
    <mergeCell ref="D113:D114"/>
    <mergeCell ref="E113:E114"/>
    <mergeCell ref="H113:H114"/>
    <mergeCell ref="I113:I114"/>
    <mergeCell ref="B113:B114"/>
    <mergeCell ref="B115:B116"/>
    <mergeCell ref="C113:C114"/>
    <mergeCell ref="C115:C116"/>
    <mergeCell ref="J109:J110"/>
    <mergeCell ref="A111:A112"/>
    <mergeCell ref="D111:D112"/>
    <mergeCell ref="E111:E112"/>
    <mergeCell ref="H111:H112"/>
    <mergeCell ref="I111:I112"/>
    <mergeCell ref="J111:J112"/>
    <mergeCell ref="A109:A110"/>
    <mergeCell ref="D109:D110"/>
    <mergeCell ref="E109:E110"/>
    <mergeCell ref="H109:H110"/>
    <mergeCell ref="I109:I110"/>
    <mergeCell ref="B109:B110"/>
    <mergeCell ref="B111:B112"/>
    <mergeCell ref="C109:C110"/>
    <mergeCell ref="C111:C112"/>
    <mergeCell ref="J105:J106"/>
    <mergeCell ref="A107:A108"/>
    <mergeCell ref="D107:D108"/>
    <mergeCell ref="E107:E108"/>
    <mergeCell ref="H107:H108"/>
    <mergeCell ref="I107:I108"/>
    <mergeCell ref="J107:J108"/>
    <mergeCell ref="A105:A106"/>
    <mergeCell ref="D105:D106"/>
    <mergeCell ref="E105:E106"/>
    <mergeCell ref="H105:H106"/>
    <mergeCell ref="I105:I106"/>
    <mergeCell ref="B105:B106"/>
    <mergeCell ref="B107:B108"/>
    <mergeCell ref="C105:C106"/>
    <mergeCell ref="C107:C108"/>
    <mergeCell ref="J101:J102"/>
    <mergeCell ref="A103:A104"/>
    <mergeCell ref="D103:D104"/>
    <mergeCell ref="E103:E104"/>
    <mergeCell ref="H103:H104"/>
    <mergeCell ref="I103:I104"/>
    <mergeCell ref="J103:J104"/>
    <mergeCell ref="A101:A102"/>
    <mergeCell ref="D101:D102"/>
    <mergeCell ref="E101:E102"/>
    <mergeCell ref="H101:H102"/>
    <mergeCell ref="I101:I102"/>
    <mergeCell ref="B101:B102"/>
    <mergeCell ref="B103:B104"/>
    <mergeCell ref="C101:C102"/>
    <mergeCell ref="C103:C104"/>
    <mergeCell ref="J97:J98"/>
    <mergeCell ref="A99:A100"/>
    <mergeCell ref="D99:D100"/>
    <mergeCell ref="E99:E100"/>
    <mergeCell ref="H99:H100"/>
    <mergeCell ref="I99:I100"/>
    <mergeCell ref="J99:J100"/>
    <mergeCell ref="A97:A98"/>
    <mergeCell ref="D97:D98"/>
    <mergeCell ref="E97:E98"/>
    <mergeCell ref="H97:H98"/>
    <mergeCell ref="I97:I98"/>
    <mergeCell ref="B97:B98"/>
    <mergeCell ref="B99:B100"/>
    <mergeCell ref="C97:C98"/>
    <mergeCell ref="C99:C100"/>
    <mergeCell ref="J93:J94"/>
    <mergeCell ref="A95:A96"/>
    <mergeCell ref="D95:D96"/>
    <mergeCell ref="E95:E96"/>
    <mergeCell ref="H95:H96"/>
    <mergeCell ref="I95:I96"/>
    <mergeCell ref="J95:J96"/>
    <mergeCell ref="A93:A94"/>
    <mergeCell ref="D93:D94"/>
    <mergeCell ref="E93:E94"/>
    <mergeCell ref="H93:H94"/>
    <mergeCell ref="I93:I94"/>
    <mergeCell ref="B93:B94"/>
    <mergeCell ref="B95:B96"/>
    <mergeCell ref="C93:C94"/>
    <mergeCell ref="C95:C96"/>
    <mergeCell ref="J89:J90"/>
    <mergeCell ref="A91:A92"/>
    <mergeCell ref="D91:D92"/>
    <mergeCell ref="E91:E92"/>
    <mergeCell ref="H91:H92"/>
    <mergeCell ref="I91:I92"/>
    <mergeCell ref="J91:J92"/>
    <mergeCell ref="A89:A90"/>
    <mergeCell ref="D89:D90"/>
    <mergeCell ref="E89:E90"/>
    <mergeCell ref="H89:H90"/>
    <mergeCell ref="I89:I90"/>
    <mergeCell ref="B89:B90"/>
    <mergeCell ref="B91:B92"/>
    <mergeCell ref="C89:C90"/>
    <mergeCell ref="C91:C92"/>
    <mergeCell ref="J85:J86"/>
    <mergeCell ref="A87:A88"/>
    <mergeCell ref="D87:D88"/>
    <mergeCell ref="E87:E88"/>
    <mergeCell ref="H87:H88"/>
    <mergeCell ref="I87:I88"/>
    <mergeCell ref="J87:J88"/>
    <mergeCell ref="A85:A86"/>
    <mergeCell ref="D85:D86"/>
    <mergeCell ref="E85:E86"/>
    <mergeCell ref="H85:H86"/>
    <mergeCell ref="I85:I86"/>
    <mergeCell ref="B85:B86"/>
    <mergeCell ref="B87:B88"/>
    <mergeCell ref="C85:C86"/>
    <mergeCell ref="C87:C88"/>
    <mergeCell ref="J81:J82"/>
    <mergeCell ref="A83:A84"/>
    <mergeCell ref="D83:D84"/>
    <mergeCell ref="E83:E84"/>
    <mergeCell ref="H83:H84"/>
    <mergeCell ref="I83:I84"/>
    <mergeCell ref="J83:J84"/>
    <mergeCell ref="A81:A82"/>
    <mergeCell ref="D81:D82"/>
    <mergeCell ref="E81:E82"/>
    <mergeCell ref="H81:H82"/>
    <mergeCell ref="I81:I82"/>
    <mergeCell ref="B81:B82"/>
    <mergeCell ref="B83:B84"/>
    <mergeCell ref="C81:C82"/>
    <mergeCell ref="C83:C84"/>
    <mergeCell ref="J77:J78"/>
    <mergeCell ref="A79:A80"/>
    <mergeCell ref="D79:D80"/>
    <mergeCell ref="E79:E80"/>
    <mergeCell ref="H79:H80"/>
    <mergeCell ref="I79:I80"/>
    <mergeCell ref="J79:J80"/>
    <mergeCell ref="A77:A78"/>
    <mergeCell ref="D77:D78"/>
    <mergeCell ref="E77:E78"/>
    <mergeCell ref="H77:H78"/>
    <mergeCell ref="I77:I78"/>
    <mergeCell ref="B77:B78"/>
    <mergeCell ref="B79:B80"/>
    <mergeCell ref="C77:C78"/>
    <mergeCell ref="C79:C80"/>
    <mergeCell ref="J73:J74"/>
    <mergeCell ref="A75:A76"/>
    <mergeCell ref="D75:D76"/>
    <mergeCell ref="E75:E76"/>
    <mergeCell ref="H75:H76"/>
    <mergeCell ref="I75:I76"/>
    <mergeCell ref="J75:J76"/>
    <mergeCell ref="A73:A74"/>
    <mergeCell ref="D73:D74"/>
    <mergeCell ref="E73:E74"/>
    <mergeCell ref="H73:H74"/>
    <mergeCell ref="I73:I74"/>
    <mergeCell ref="B73:B74"/>
    <mergeCell ref="B75:B76"/>
    <mergeCell ref="C73:C74"/>
    <mergeCell ref="C75:C76"/>
    <mergeCell ref="J69:J70"/>
    <mergeCell ref="A71:A72"/>
    <mergeCell ref="D71:D72"/>
    <mergeCell ref="E71:E72"/>
    <mergeCell ref="H71:H72"/>
    <mergeCell ref="I71:I72"/>
    <mergeCell ref="J71:J72"/>
    <mergeCell ref="A69:A70"/>
    <mergeCell ref="D69:D70"/>
    <mergeCell ref="E69:E70"/>
    <mergeCell ref="H69:H70"/>
    <mergeCell ref="I69:I70"/>
    <mergeCell ref="B69:B70"/>
    <mergeCell ref="B71:B72"/>
    <mergeCell ref="C69:C70"/>
    <mergeCell ref="C71:C72"/>
    <mergeCell ref="J65:J66"/>
    <mergeCell ref="A67:A68"/>
    <mergeCell ref="D67:D68"/>
    <mergeCell ref="E67:E68"/>
    <mergeCell ref="H67:H68"/>
    <mergeCell ref="I67:I68"/>
    <mergeCell ref="J67:J68"/>
    <mergeCell ref="A65:A66"/>
    <mergeCell ref="D65:D66"/>
    <mergeCell ref="E65:E66"/>
    <mergeCell ref="H65:H66"/>
    <mergeCell ref="I65:I66"/>
    <mergeCell ref="B65:B66"/>
    <mergeCell ref="B67:B68"/>
    <mergeCell ref="C65:C66"/>
    <mergeCell ref="C67:C68"/>
    <mergeCell ref="J61:J62"/>
    <mergeCell ref="A63:A64"/>
    <mergeCell ref="D63:D64"/>
    <mergeCell ref="E63:E64"/>
    <mergeCell ref="H63:H64"/>
    <mergeCell ref="I63:I64"/>
    <mergeCell ref="J63:J64"/>
    <mergeCell ref="A61:A62"/>
    <mergeCell ref="D61:D62"/>
    <mergeCell ref="E61:E62"/>
    <mergeCell ref="H61:H62"/>
    <mergeCell ref="I61:I62"/>
    <mergeCell ref="B61:B62"/>
    <mergeCell ref="B63:B64"/>
    <mergeCell ref="C61:C62"/>
    <mergeCell ref="C63:C64"/>
    <mergeCell ref="J57:J58"/>
    <mergeCell ref="A59:A60"/>
    <mergeCell ref="D59:D60"/>
    <mergeCell ref="E59:E60"/>
    <mergeCell ref="H59:H60"/>
    <mergeCell ref="I59:I60"/>
    <mergeCell ref="J59:J60"/>
    <mergeCell ref="A57:A58"/>
    <mergeCell ref="D57:D58"/>
    <mergeCell ref="E57:E58"/>
    <mergeCell ref="H57:H58"/>
    <mergeCell ref="I57:I58"/>
    <mergeCell ref="B57:B58"/>
    <mergeCell ref="B59:B60"/>
    <mergeCell ref="C57:C58"/>
    <mergeCell ref="C59:C60"/>
    <mergeCell ref="J53:J54"/>
    <mergeCell ref="A55:A56"/>
    <mergeCell ref="D55:D56"/>
    <mergeCell ref="E55:E56"/>
    <mergeCell ref="H55:H56"/>
    <mergeCell ref="I55:I56"/>
    <mergeCell ref="J55:J56"/>
    <mergeCell ref="A53:A54"/>
    <mergeCell ref="D53:D54"/>
    <mergeCell ref="E53:E54"/>
    <mergeCell ref="H53:H54"/>
    <mergeCell ref="I53:I54"/>
    <mergeCell ref="B53:B54"/>
    <mergeCell ref="B55:B56"/>
    <mergeCell ref="C53:C54"/>
    <mergeCell ref="C55:C56"/>
    <mergeCell ref="J49:J50"/>
    <mergeCell ref="A51:A52"/>
    <mergeCell ref="D51:D52"/>
    <mergeCell ref="E51:E52"/>
    <mergeCell ref="H51:H52"/>
    <mergeCell ref="I51:I52"/>
    <mergeCell ref="J51:J52"/>
    <mergeCell ref="A49:A50"/>
    <mergeCell ref="D49:D50"/>
    <mergeCell ref="E49:E50"/>
    <mergeCell ref="H49:H50"/>
    <mergeCell ref="I49:I50"/>
    <mergeCell ref="B49:B50"/>
    <mergeCell ref="B51:B52"/>
    <mergeCell ref="C49:C50"/>
    <mergeCell ref="C51:C52"/>
    <mergeCell ref="J45:J46"/>
    <mergeCell ref="A47:A48"/>
    <mergeCell ref="D47:D48"/>
    <mergeCell ref="E47:E48"/>
    <mergeCell ref="H47:H48"/>
    <mergeCell ref="I47:I48"/>
    <mergeCell ref="J47:J48"/>
    <mergeCell ref="A45:A46"/>
    <mergeCell ref="D45:D46"/>
    <mergeCell ref="E45:E46"/>
    <mergeCell ref="H45:H46"/>
    <mergeCell ref="I45:I46"/>
    <mergeCell ref="B45:B46"/>
    <mergeCell ref="B47:B48"/>
    <mergeCell ref="C45:C46"/>
    <mergeCell ref="C47:C48"/>
    <mergeCell ref="J41:J42"/>
    <mergeCell ref="A43:A44"/>
    <mergeCell ref="D43:D44"/>
    <mergeCell ref="E43:E44"/>
    <mergeCell ref="H43:H44"/>
    <mergeCell ref="I43:I44"/>
    <mergeCell ref="J43:J44"/>
    <mergeCell ref="A41:A42"/>
    <mergeCell ref="D41:D42"/>
    <mergeCell ref="E41:E42"/>
    <mergeCell ref="H41:H42"/>
    <mergeCell ref="I41:I42"/>
    <mergeCell ref="B41:B42"/>
    <mergeCell ref="B43:B44"/>
    <mergeCell ref="C41:C42"/>
    <mergeCell ref="C43:C44"/>
    <mergeCell ref="J37:J38"/>
    <mergeCell ref="A39:A40"/>
    <mergeCell ref="D39:D40"/>
    <mergeCell ref="E39:E40"/>
    <mergeCell ref="H39:H40"/>
    <mergeCell ref="I39:I40"/>
    <mergeCell ref="J39:J40"/>
    <mergeCell ref="A37:A38"/>
    <mergeCell ref="D37:D38"/>
    <mergeCell ref="E37:E38"/>
    <mergeCell ref="H37:H38"/>
    <mergeCell ref="I37:I38"/>
    <mergeCell ref="B37:B38"/>
    <mergeCell ref="B39:B40"/>
    <mergeCell ref="C37:C38"/>
    <mergeCell ref="C39:C40"/>
    <mergeCell ref="J33:J34"/>
    <mergeCell ref="A35:A36"/>
    <mergeCell ref="D35:D36"/>
    <mergeCell ref="E35:E36"/>
    <mergeCell ref="H35:H36"/>
    <mergeCell ref="I35:I36"/>
    <mergeCell ref="J35:J36"/>
    <mergeCell ref="A33:A34"/>
    <mergeCell ref="D33:D34"/>
    <mergeCell ref="E33:E34"/>
    <mergeCell ref="H33:H34"/>
    <mergeCell ref="I33:I34"/>
    <mergeCell ref="B33:B34"/>
    <mergeCell ref="B35:B36"/>
    <mergeCell ref="C33:C34"/>
    <mergeCell ref="C35:C36"/>
    <mergeCell ref="J29:J30"/>
    <mergeCell ref="A31:A32"/>
    <mergeCell ref="D31:D32"/>
    <mergeCell ref="E31:E32"/>
    <mergeCell ref="H31:H32"/>
    <mergeCell ref="I31:I32"/>
    <mergeCell ref="J31:J32"/>
    <mergeCell ref="A29:A30"/>
    <mergeCell ref="D29:D30"/>
    <mergeCell ref="E29:E30"/>
    <mergeCell ref="H29:H30"/>
    <mergeCell ref="I29:I30"/>
    <mergeCell ref="B29:B30"/>
    <mergeCell ref="B31:B32"/>
    <mergeCell ref="C29:C30"/>
    <mergeCell ref="C31:C32"/>
    <mergeCell ref="J25:J26"/>
    <mergeCell ref="A27:A28"/>
    <mergeCell ref="D27:D28"/>
    <mergeCell ref="E27:E28"/>
    <mergeCell ref="H27:H28"/>
    <mergeCell ref="I27:I28"/>
    <mergeCell ref="J27:J28"/>
    <mergeCell ref="A25:A26"/>
    <mergeCell ref="D25:D26"/>
    <mergeCell ref="E25:E26"/>
    <mergeCell ref="H25:H26"/>
    <mergeCell ref="I25:I26"/>
    <mergeCell ref="C25:C26"/>
    <mergeCell ref="C27:C28"/>
    <mergeCell ref="B25:B26"/>
    <mergeCell ref="B27:B28"/>
    <mergeCell ref="G25:G26"/>
    <mergeCell ref="A23:A24"/>
    <mergeCell ref="D23:D24"/>
    <mergeCell ref="E23:E24"/>
    <mergeCell ref="H23:H24"/>
    <mergeCell ref="I23:I24"/>
    <mergeCell ref="J23:J24"/>
    <mergeCell ref="A21:A22"/>
    <mergeCell ref="D21:D22"/>
    <mergeCell ref="E21:E22"/>
    <mergeCell ref="H21:H22"/>
    <mergeCell ref="I21:I22"/>
    <mergeCell ref="C23:C24"/>
    <mergeCell ref="F23:F24"/>
    <mergeCell ref="G23:G24"/>
    <mergeCell ref="G21:G22"/>
    <mergeCell ref="A19:A20"/>
    <mergeCell ref="D19:D20"/>
    <mergeCell ref="E19:E20"/>
    <mergeCell ref="H19:H20"/>
    <mergeCell ref="I19:I20"/>
    <mergeCell ref="J19:J20"/>
    <mergeCell ref="A17:A18"/>
    <mergeCell ref="D17:D18"/>
    <mergeCell ref="E17:E18"/>
    <mergeCell ref="H17:H18"/>
    <mergeCell ref="I17:I18"/>
    <mergeCell ref="G19:G20"/>
    <mergeCell ref="G17:G18"/>
    <mergeCell ref="A15:A16"/>
    <mergeCell ref="D15:D16"/>
    <mergeCell ref="E15:E16"/>
    <mergeCell ref="H15:H16"/>
    <mergeCell ref="I15:I16"/>
    <mergeCell ref="J15:J16"/>
    <mergeCell ref="A13:A14"/>
    <mergeCell ref="D13:D14"/>
    <mergeCell ref="E13:E14"/>
    <mergeCell ref="H13:H14"/>
    <mergeCell ref="I13:I14"/>
    <mergeCell ref="A11:A12"/>
    <mergeCell ref="D11:D12"/>
    <mergeCell ref="E11:E12"/>
    <mergeCell ref="H11:H12"/>
    <mergeCell ref="I11:I12"/>
    <mergeCell ref="J11:J12"/>
    <mergeCell ref="A4:H4"/>
    <mergeCell ref="B1:J1"/>
    <mergeCell ref="A2:J2"/>
    <mergeCell ref="A3:J3"/>
    <mergeCell ref="A7:A8"/>
    <mergeCell ref="D7:D8"/>
    <mergeCell ref="E7:E8"/>
    <mergeCell ref="H7:H8"/>
    <mergeCell ref="I7:I8"/>
    <mergeCell ref="J7:J8"/>
    <mergeCell ref="A9:A10"/>
    <mergeCell ref="D9:D10"/>
    <mergeCell ref="E9:E10"/>
    <mergeCell ref="H9:H10"/>
    <mergeCell ref="I9:I10"/>
    <mergeCell ref="B7:B8"/>
    <mergeCell ref="B9:B10"/>
    <mergeCell ref="C9:C10"/>
  </mergeCells>
  <conditionalFormatting sqref="D13">
    <cfRule type="duplicateValues" dxfId="119" priority="46"/>
  </conditionalFormatting>
  <conditionalFormatting sqref="D15">
    <cfRule type="duplicateValues" dxfId="118" priority="45"/>
  </conditionalFormatting>
  <conditionalFormatting sqref="D15">
    <cfRule type="duplicateValues" dxfId="117" priority="44"/>
  </conditionalFormatting>
  <conditionalFormatting sqref="D15">
    <cfRule type="duplicateValues" dxfId="116" priority="43"/>
  </conditionalFormatting>
  <conditionalFormatting sqref="D15">
    <cfRule type="duplicateValues" dxfId="115" priority="42"/>
  </conditionalFormatting>
  <conditionalFormatting sqref="D15">
    <cfRule type="duplicateValues" dxfId="114" priority="41"/>
  </conditionalFormatting>
  <conditionalFormatting sqref="D15">
    <cfRule type="duplicateValues" dxfId="113" priority="40"/>
  </conditionalFormatting>
  <conditionalFormatting sqref="D17">
    <cfRule type="duplicateValues" dxfId="112" priority="39"/>
  </conditionalFormatting>
  <conditionalFormatting sqref="D19">
    <cfRule type="duplicateValues" dxfId="111" priority="38"/>
  </conditionalFormatting>
  <conditionalFormatting sqref="D19">
    <cfRule type="duplicateValues" dxfId="110" priority="37"/>
  </conditionalFormatting>
  <conditionalFormatting sqref="D19">
    <cfRule type="duplicateValues" dxfId="109" priority="36"/>
  </conditionalFormatting>
  <conditionalFormatting sqref="D19">
    <cfRule type="duplicateValues" dxfId="108" priority="35"/>
  </conditionalFormatting>
  <conditionalFormatting sqref="C133">
    <cfRule type="duplicateValues" dxfId="107" priority="34"/>
  </conditionalFormatting>
  <conditionalFormatting sqref="B137:B1048576 B1:B3">
    <cfRule type="duplicateValues" dxfId="106" priority="364"/>
  </conditionalFormatting>
  <conditionalFormatting sqref="B133:B136 B5:B6">
    <cfRule type="duplicateValues" dxfId="105" priority="366"/>
  </conditionalFormatting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N27"/>
  <sheetViews>
    <sheetView topLeftCell="A16" workbookViewId="0">
      <selection activeCell="K8" sqref="K8"/>
    </sheetView>
  </sheetViews>
  <sheetFormatPr defaultColWidth="8.85546875" defaultRowHeight="12.75" x14ac:dyDescent="0.2"/>
  <cols>
    <col min="1" max="1" width="4.7109375" style="3" customWidth="1"/>
    <col min="2" max="2" width="41.7109375" style="11" customWidth="1"/>
    <col min="3" max="3" width="40.7109375" style="3" customWidth="1"/>
    <col min="4" max="4" width="9.710937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4" ht="124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4" ht="46.9" customHeight="1" x14ac:dyDescent="0.2">
      <c r="A2" s="79" t="str">
        <f>'część I'!C4&amp;" CeNT-361-3/2022
Sukcesywna dostawa specjalistycznych odczynników laboratoryjnych dla CeNT UW - postępowanie 1
Załącznik do SIWZ  - Formularz cenowy"</f>
        <v xml:space="preserve"> CeNT-361-3/2022
Sukcesywna dostawa specjalistycznych odczynników laboratoryjnych dla CeNT UW - postępowanie 1
Załącznik do SIWZ  - Formularz cenowy</v>
      </c>
      <c r="B2" s="79"/>
      <c r="C2" s="79"/>
      <c r="D2" s="79"/>
      <c r="E2" s="79"/>
      <c r="F2" s="79"/>
      <c r="G2" s="79"/>
      <c r="H2" s="79"/>
      <c r="I2" s="79"/>
      <c r="J2" s="79"/>
    </row>
    <row r="3" spans="1:14" ht="14.45" customHeight="1" x14ac:dyDescent="0.2">
      <c r="A3" s="79" t="str">
        <f>A4</f>
        <v>część X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x14ac:dyDescent="0.2">
      <c r="A4" s="14" t="s">
        <v>19</v>
      </c>
      <c r="B4" s="14"/>
      <c r="C4" s="13"/>
      <c r="D4" s="13"/>
      <c r="E4" s="13"/>
      <c r="F4" s="13"/>
      <c r="G4" s="13"/>
      <c r="H4" s="13"/>
      <c r="I4" s="13"/>
      <c r="J4" s="13"/>
    </row>
    <row r="5" spans="1:14" s="5" customFormat="1" ht="85.9" customHeight="1" x14ac:dyDescent="0.2">
      <c r="A5" s="4" t="s">
        <v>0</v>
      </c>
      <c r="B5" s="4" t="s">
        <v>592</v>
      </c>
      <c r="C5" s="4" t="s">
        <v>386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4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14" ht="28.9" customHeight="1" x14ac:dyDescent="0.2">
      <c r="A7" s="82">
        <v>1</v>
      </c>
      <c r="B7" s="145" t="s">
        <v>755</v>
      </c>
      <c r="C7" s="139" t="s">
        <v>904</v>
      </c>
      <c r="D7" s="143" t="s">
        <v>902</v>
      </c>
      <c r="E7" s="143">
        <v>2</v>
      </c>
      <c r="F7" s="84"/>
      <c r="G7" s="141"/>
      <c r="H7" s="63">
        <f t="shared" ref="H7:H21" si="0">F7+F7*G7</f>
        <v>0</v>
      </c>
      <c r="I7" s="63">
        <f>E7*F7</f>
        <v>0</v>
      </c>
      <c r="J7" s="63">
        <f>H7*E7</f>
        <v>0</v>
      </c>
    </row>
    <row r="8" spans="1:14" ht="136.5" customHeight="1" x14ac:dyDescent="0.2">
      <c r="A8" s="83"/>
      <c r="B8" s="146"/>
      <c r="C8" s="140"/>
      <c r="D8" s="144"/>
      <c r="E8" s="144"/>
      <c r="F8" s="85"/>
      <c r="G8" s="142"/>
      <c r="H8" s="64"/>
      <c r="I8" s="64"/>
      <c r="J8" s="64"/>
    </row>
    <row r="9" spans="1:14" ht="14.45" customHeight="1" x14ac:dyDescent="0.2">
      <c r="A9" s="82">
        <v>2</v>
      </c>
      <c r="B9" s="59" t="s">
        <v>272</v>
      </c>
      <c r="C9" s="139" t="s">
        <v>903</v>
      </c>
      <c r="D9" s="143" t="s">
        <v>271</v>
      </c>
      <c r="E9" s="143">
        <v>1</v>
      </c>
      <c r="F9" s="84"/>
      <c r="G9" s="141"/>
      <c r="H9" s="63">
        <f t="shared" si="0"/>
        <v>0</v>
      </c>
      <c r="I9" s="63">
        <f t="shared" ref="I9" si="1">E9*F9</f>
        <v>0</v>
      </c>
      <c r="J9" s="63">
        <f t="shared" ref="J9" si="2">H9*E9</f>
        <v>0</v>
      </c>
    </row>
    <row r="10" spans="1:14" ht="66" customHeight="1" x14ac:dyDescent="0.2">
      <c r="A10" s="83"/>
      <c r="B10" s="60"/>
      <c r="C10" s="140"/>
      <c r="D10" s="144"/>
      <c r="E10" s="144"/>
      <c r="F10" s="85"/>
      <c r="G10" s="142"/>
      <c r="H10" s="64"/>
      <c r="I10" s="64"/>
      <c r="J10" s="64"/>
    </row>
    <row r="11" spans="1:14" ht="14.45" customHeight="1" x14ac:dyDescent="0.2">
      <c r="A11" s="82">
        <v>3</v>
      </c>
      <c r="B11" s="59" t="s">
        <v>273</v>
      </c>
      <c r="C11" s="139" t="s">
        <v>905</v>
      </c>
      <c r="D11" s="143" t="s">
        <v>906</v>
      </c>
      <c r="E11" s="143">
        <v>1</v>
      </c>
      <c r="F11" s="84"/>
      <c r="G11" s="141"/>
      <c r="H11" s="63">
        <f t="shared" si="0"/>
        <v>0</v>
      </c>
      <c r="I11" s="63">
        <f t="shared" ref="I11" si="3">E11*F11</f>
        <v>0</v>
      </c>
      <c r="J11" s="63">
        <f t="shared" ref="J11" si="4">H11*E11</f>
        <v>0</v>
      </c>
    </row>
    <row r="12" spans="1:14" ht="103.5" customHeight="1" x14ac:dyDescent="0.2">
      <c r="A12" s="83"/>
      <c r="B12" s="60"/>
      <c r="C12" s="140"/>
      <c r="D12" s="144"/>
      <c r="E12" s="144"/>
      <c r="F12" s="85"/>
      <c r="G12" s="142"/>
      <c r="H12" s="64"/>
      <c r="I12" s="64"/>
      <c r="J12" s="64"/>
      <c r="N12" s="49"/>
    </row>
    <row r="13" spans="1:14" ht="14.45" customHeight="1" x14ac:dyDescent="0.2">
      <c r="A13" s="82">
        <v>4</v>
      </c>
      <c r="B13" s="59" t="s">
        <v>274</v>
      </c>
      <c r="C13" s="139" t="s">
        <v>883</v>
      </c>
      <c r="D13" s="143" t="s">
        <v>40</v>
      </c>
      <c r="E13" s="143">
        <v>1</v>
      </c>
      <c r="F13" s="84"/>
      <c r="G13" s="141"/>
      <c r="H13" s="63">
        <f t="shared" si="0"/>
        <v>0</v>
      </c>
      <c r="I13" s="63">
        <f t="shared" ref="I13" si="5">E13*F13</f>
        <v>0</v>
      </c>
      <c r="J13" s="63">
        <f t="shared" ref="J13" si="6">H13*E13</f>
        <v>0</v>
      </c>
      <c r="N13" s="50"/>
    </row>
    <row r="14" spans="1:14" ht="75" customHeight="1" x14ac:dyDescent="0.2">
      <c r="A14" s="83"/>
      <c r="B14" s="60"/>
      <c r="C14" s="140"/>
      <c r="D14" s="144"/>
      <c r="E14" s="144"/>
      <c r="F14" s="85"/>
      <c r="G14" s="142"/>
      <c r="H14" s="64"/>
      <c r="I14" s="64"/>
      <c r="J14" s="64"/>
      <c r="N14" s="49"/>
    </row>
    <row r="15" spans="1:14" ht="14.45" customHeight="1" x14ac:dyDescent="0.2">
      <c r="A15" s="82">
        <v>5</v>
      </c>
      <c r="B15" s="59" t="s">
        <v>275</v>
      </c>
      <c r="C15" s="139" t="s">
        <v>903</v>
      </c>
      <c r="D15" s="143" t="s">
        <v>271</v>
      </c>
      <c r="E15" s="143">
        <v>1</v>
      </c>
      <c r="F15" s="84"/>
      <c r="G15" s="141"/>
      <c r="H15" s="63">
        <f t="shared" si="0"/>
        <v>0</v>
      </c>
      <c r="I15" s="63">
        <f t="shared" ref="I15" si="7">E15*F15</f>
        <v>0</v>
      </c>
      <c r="J15" s="63">
        <f t="shared" ref="J15" si="8">H15*E15</f>
        <v>0</v>
      </c>
      <c r="N15" s="50"/>
    </row>
    <row r="16" spans="1:14" ht="47.25" customHeight="1" x14ac:dyDescent="0.2">
      <c r="A16" s="83"/>
      <c r="B16" s="60"/>
      <c r="C16" s="140"/>
      <c r="D16" s="144"/>
      <c r="E16" s="144"/>
      <c r="F16" s="85"/>
      <c r="G16" s="142"/>
      <c r="H16" s="64"/>
      <c r="I16" s="64"/>
      <c r="J16" s="64"/>
      <c r="N16" s="49"/>
    </row>
    <row r="17" spans="1:14" ht="14.45" customHeight="1" x14ac:dyDescent="0.2">
      <c r="A17" s="82">
        <v>6</v>
      </c>
      <c r="B17" s="59" t="s">
        <v>276</v>
      </c>
      <c r="C17" s="139" t="s">
        <v>909</v>
      </c>
      <c r="D17" s="143" t="s">
        <v>902</v>
      </c>
      <c r="E17" s="143">
        <v>2</v>
      </c>
      <c r="F17" s="84"/>
      <c r="G17" s="141"/>
      <c r="H17" s="63">
        <f t="shared" si="0"/>
        <v>0</v>
      </c>
      <c r="I17" s="63">
        <f t="shared" ref="I17" si="9">E17*F17</f>
        <v>0</v>
      </c>
      <c r="J17" s="63">
        <f t="shared" ref="J17" si="10">H17*E17</f>
        <v>0</v>
      </c>
      <c r="N17" s="50"/>
    </row>
    <row r="18" spans="1:14" ht="174.75" customHeight="1" x14ac:dyDescent="0.2">
      <c r="A18" s="83"/>
      <c r="B18" s="60"/>
      <c r="C18" s="140"/>
      <c r="D18" s="144"/>
      <c r="E18" s="144"/>
      <c r="F18" s="85"/>
      <c r="G18" s="142"/>
      <c r="H18" s="64"/>
      <c r="I18" s="64"/>
      <c r="J18" s="64"/>
      <c r="N18" s="49"/>
    </row>
    <row r="19" spans="1:14" ht="14.45" customHeight="1" x14ac:dyDescent="0.2">
      <c r="A19" s="82">
        <v>7</v>
      </c>
      <c r="B19" s="59" t="s">
        <v>277</v>
      </c>
      <c r="C19" s="139" t="s">
        <v>907</v>
      </c>
      <c r="D19" s="143" t="s">
        <v>40</v>
      </c>
      <c r="E19" s="143">
        <v>1</v>
      </c>
      <c r="F19" s="84"/>
      <c r="G19" s="141"/>
      <c r="H19" s="63">
        <f t="shared" si="0"/>
        <v>0</v>
      </c>
      <c r="I19" s="63">
        <f t="shared" ref="I19" si="11">E19*F19</f>
        <v>0</v>
      </c>
      <c r="J19" s="63">
        <f t="shared" ref="J19" si="12">H19*E19</f>
        <v>0</v>
      </c>
      <c r="N19" s="50"/>
    </row>
    <row r="20" spans="1:14" ht="91.5" customHeight="1" x14ac:dyDescent="0.2">
      <c r="A20" s="83"/>
      <c r="B20" s="60"/>
      <c r="C20" s="140"/>
      <c r="D20" s="144"/>
      <c r="E20" s="144"/>
      <c r="F20" s="85"/>
      <c r="G20" s="142"/>
      <c r="H20" s="64"/>
      <c r="I20" s="64"/>
      <c r="J20" s="64"/>
      <c r="N20" s="49"/>
    </row>
    <row r="21" spans="1:14" ht="14.45" customHeight="1" x14ac:dyDescent="0.2">
      <c r="A21" s="82">
        <v>8</v>
      </c>
      <c r="B21" s="59" t="s">
        <v>882</v>
      </c>
      <c r="C21" s="139" t="s">
        <v>908</v>
      </c>
      <c r="D21" s="143" t="s">
        <v>906</v>
      </c>
      <c r="E21" s="143">
        <v>1</v>
      </c>
      <c r="F21" s="84"/>
      <c r="G21" s="141"/>
      <c r="H21" s="63">
        <f t="shared" si="0"/>
        <v>0</v>
      </c>
      <c r="I21" s="63">
        <f t="shared" ref="I21" si="13">E21*F21</f>
        <v>0</v>
      </c>
      <c r="J21" s="63">
        <f t="shared" ref="J21" si="14">H21*E21</f>
        <v>0</v>
      </c>
      <c r="N21" s="50"/>
    </row>
    <row r="22" spans="1:14" ht="87.75" customHeight="1" x14ac:dyDescent="0.2">
      <c r="A22" s="83"/>
      <c r="B22" s="60"/>
      <c r="C22" s="140"/>
      <c r="D22" s="144"/>
      <c r="E22" s="144"/>
      <c r="F22" s="85"/>
      <c r="G22" s="142"/>
      <c r="H22" s="64"/>
      <c r="I22" s="64"/>
      <c r="J22" s="64"/>
      <c r="N22" s="49"/>
    </row>
    <row r="23" spans="1:14" ht="39" thickBot="1" x14ac:dyDescent="0.25">
      <c r="B23" s="20"/>
      <c r="C23" s="74"/>
      <c r="D23" s="74"/>
      <c r="E23" s="8"/>
      <c r="F23" s="2" t="str">
        <f>"suma kontrolna: "
&amp;SUM(F7:F22)</f>
        <v>suma kontrolna: 0</v>
      </c>
      <c r="G23" s="2" t="str">
        <f>"suma kontrolna: "
&amp;SUM(G7:G22)</f>
        <v>suma kontrolna: 0</v>
      </c>
      <c r="H23" s="2" t="str">
        <f>"suma kontrolna: "
&amp;SUM(H7:H22)</f>
        <v>suma kontrolna: 0</v>
      </c>
      <c r="I23" s="9" t="str">
        <f>"Całkowita wartość netto: "&amp;SUM(I7:I22)&amp;" zł"</f>
        <v>Całkowita wartość netto: 0 zł</v>
      </c>
      <c r="J23" s="9" t="str">
        <f>"Całkowita wartość brutto: "&amp;SUM(J7:J22)&amp;" zł"</f>
        <v>Całkowita wartość brutto: 0 zł</v>
      </c>
      <c r="N23" s="50"/>
    </row>
    <row r="24" spans="1:14" x14ac:dyDescent="0.2">
      <c r="B24" s="20"/>
      <c r="C24" s="10"/>
      <c r="N24" s="49"/>
    </row>
    <row r="25" spans="1:14" x14ac:dyDescent="0.2">
      <c r="N25" s="50"/>
    </row>
    <row r="26" spans="1:14" ht="36.950000000000003" customHeight="1" x14ac:dyDescent="0.2">
      <c r="F26" s="75" t="s">
        <v>5</v>
      </c>
      <c r="G26" s="75"/>
      <c r="H26" s="75"/>
      <c r="I26" s="75"/>
      <c r="J26" s="75"/>
      <c r="N26" s="49"/>
    </row>
    <row r="27" spans="1:14" x14ac:dyDescent="0.2">
      <c r="N27" s="50"/>
    </row>
  </sheetData>
  <sortState ref="A8:E48">
    <sortCondition ref="A7"/>
  </sortState>
  <mergeCells count="85">
    <mergeCell ref="F15:F16"/>
    <mergeCell ref="F17:F18"/>
    <mergeCell ref="F19:F20"/>
    <mergeCell ref="F21:F22"/>
    <mergeCell ref="G7:G8"/>
    <mergeCell ref="G9:G10"/>
    <mergeCell ref="G11:G12"/>
    <mergeCell ref="G13:G14"/>
    <mergeCell ref="G15:G16"/>
    <mergeCell ref="G17:G18"/>
    <mergeCell ref="G19:G20"/>
    <mergeCell ref="G21:G22"/>
    <mergeCell ref="B17:B18"/>
    <mergeCell ref="B19:B20"/>
    <mergeCell ref="B21:B22"/>
    <mergeCell ref="C7:C8"/>
    <mergeCell ref="C9:C10"/>
    <mergeCell ref="C11:C12"/>
    <mergeCell ref="C13:C14"/>
    <mergeCell ref="C15:C16"/>
    <mergeCell ref="B7:B8"/>
    <mergeCell ref="B9:B10"/>
    <mergeCell ref="B11:B12"/>
    <mergeCell ref="B13:B14"/>
    <mergeCell ref="B15:B16"/>
    <mergeCell ref="J21:J22"/>
    <mergeCell ref="E15:E16"/>
    <mergeCell ref="E17:E18"/>
    <mergeCell ref="E19:E20"/>
    <mergeCell ref="E21:E22"/>
    <mergeCell ref="H15:H16"/>
    <mergeCell ref="H17:H18"/>
    <mergeCell ref="H19:H20"/>
    <mergeCell ref="H21:H22"/>
    <mergeCell ref="I19:I20"/>
    <mergeCell ref="I21:I22"/>
    <mergeCell ref="I15:I16"/>
    <mergeCell ref="I17:I18"/>
    <mergeCell ref="J15:J16"/>
    <mergeCell ref="J17:J18"/>
    <mergeCell ref="J19:J20"/>
    <mergeCell ref="E7:E8"/>
    <mergeCell ref="E9:E10"/>
    <mergeCell ref="E11:E12"/>
    <mergeCell ref="E13:E14"/>
    <mergeCell ref="H7:H8"/>
    <mergeCell ref="F7:F8"/>
    <mergeCell ref="F9:F10"/>
    <mergeCell ref="F11:F12"/>
    <mergeCell ref="F13:F14"/>
    <mergeCell ref="I7:I8"/>
    <mergeCell ref="J7:J8"/>
    <mergeCell ref="H9:H10"/>
    <mergeCell ref="H11:H12"/>
    <mergeCell ref="H13:H14"/>
    <mergeCell ref="J9:J10"/>
    <mergeCell ref="J11:J12"/>
    <mergeCell ref="J13:J14"/>
    <mergeCell ref="I9:I10"/>
    <mergeCell ref="I11:I12"/>
    <mergeCell ref="I13:I14"/>
    <mergeCell ref="F26:J26"/>
    <mergeCell ref="B1:J1"/>
    <mergeCell ref="A2:J2"/>
    <mergeCell ref="A3:J3"/>
    <mergeCell ref="A7:A8"/>
    <mergeCell ref="A9:A10"/>
    <mergeCell ref="A11:A12"/>
    <mergeCell ref="A13:A14"/>
    <mergeCell ref="A15:A16"/>
    <mergeCell ref="A17:A18"/>
    <mergeCell ref="A19:A20"/>
    <mergeCell ref="A21:A22"/>
    <mergeCell ref="D7:D8"/>
    <mergeCell ref="D9:D10"/>
    <mergeCell ref="D11:D12"/>
    <mergeCell ref="D13:D14"/>
    <mergeCell ref="D15:D16"/>
    <mergeCell ref="D17:D18"/>
    <mergeCell ref="D19:D20"/>
    <mergeCell ref="D21:D22"/>
    <mergeCell ref="C23:D23"/>
    <mergeCell ref="C19:C20"/>
    <mergeCell ref="C21:C22"/>
    <mergeCell ref="C17:C18"/>
  </mergeCells>
  <conditionalFormatting sqref="C23">
    <cfRule type="duplicateValues" dxfId="15" priority="33"/>
  </conditionalFormatting>
  <conditionalFormatting sqref="C7">
    <cfRule type="duplicateValues" dxfId="14" priority="31"/>
  </conditionalFormatting>
  <conditionalFormatting sqref="B7">
    <cfRule type="duplicateValues" dxfId="13" priority="20"/>
  </conditionalFormatting>
  <conditionalFormatting sqref="B13">
    <cfRule type="duplicateValues" dxfId="12" priority="19"/>
  </conditionalFormatting>
  <conditionalFormatting sqref="B21">
    <cfRule type="duplicateValues" dxfId="11" priority="18"/>
  </conditionalFormatting>
  <conditionalFormatting sqref="B19">
    <cfRule type="duplicateValues" dxfId="10" priority="17"/>
  </conditionalFormatting>
  <conditionalFormatting sqref="B17">
    <cfRule type="duplicateValues" dxfId="9" priority="16"/>
  </conditionalFormatting>
  <conditionalFormatting sqref="B15">
    <cfRule type="duplicateValues" dxfId="8" priority="15"/>
  </conditionalFormatting>
  <conditionalFormatting sqref="C9">
    <cfRule type="duplicateValues" dxfId="7" priority="14"/>
  </conditionalFormatting>
  <conditionalFormatting sqref="C13">
    <cfRule type="duplicateValues" dxfId="6" priority="12"/>
  </conditionalFormatting>
  <conditionalFormatting sqref="C19">
    <cfRule type="duplicateValues" dxfId="5" priority="9"/>
  </conditionalFormatting>
  <conditionalFormatting sqref="C21">
    <cfRule type="duplicateValues" dxfId="4" priority="7"/>
  </conditionalFormatting>
  <conditionalFormatting sqref="C11">
    <cfRule type="duplicateValues" dxfId="3" priority="3"/>
  </conditionalFormatting>
  <conditionalFormatting sqref="C17">
    <cfRule type="duplicateValues" dxfId="2" priority="2"/>
  </conditionalFormatting>
  <conditionalFormatting sqref="C15">
    <cfRule type="duplicateValues" dxfId="1" priority="1"/>
  </conditionalFormatting>
  <conditionalFormatting sqref="B1:B6 B23:B1048576">
    <cfRule type="duplicateValues" dxfId="0" priority="376"/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N60"/>
  <sheetViews>
    <sheetView topLeftCell="A50" zoomScale="96" zoomScaleNormal="96" workbookViewId="0">
      <selection activeCell="G21" sqref="G21:G22"/>
    </sheetView>
  </sheetViews>
  <sheetFormatPr defaultColWidth="8.85546875" defaultRowHeight="12.75" x14ac:dyDescent="0.2"/>
  <cols>
    <col min="1" max="1" width="4.7109375" style="3" customWidth="1"/>
    <col min="2" max="2" width="42.7109375" style="11" customWidth="1"/>
    <col min="3" max="3" width="51.5703125" style="3" customWidth="1"/>
    <col min="4" max="4" width="9.710937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4" ht="124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4" ht="46.9" customHeight="1" x14ac:dyDescent="0.2">
      <c r="A2" s="79" t="s">
        <v>182</v>
      </c>
      <c r="B2" s="79"/>
      <c r="C2" s="79"/>
      <c r="D2" s="79"/>
      <c r="E2" s="79"/>
      <c r="F2" s="79"/>
      <c r="G2" s="79"/>
      <c r="H2" s="79"/>
      <c r="I2" s="79"/>
      <c r="J2" s="79"/>
    </row>
    <row r="3" spans="1:14" ht="14.45" customHeight="1" x14ac:dyDescent="0.2">
      <c r="A3" s="79" t="str">
        <f>A4</f>
        <v>część II</v>
      </c>
      <c r="B3" s="79"/>
      <c r="C3" s="79"/>
      <c r="D3" s="79"/>
      <c r="E3" s="79"/>
      <c r="F3" s="79"/>
      <c r="G3" s="79"/>
      <c r="H3" s="79"/>
      <c r="I3" s="79"/>
      <c r="J3" s="79"/>
      <c r="K3" s="40"/>
      <c r="L3" s="40"/>
      <c r="M3" s="40"/>
      <c r="N3" s="40"/>
    </row>
    <row r="4" spans="1:14" x14ac:dyDescent="0.2">
      <c r="A4" s="14" t="s">
        <v>21</v>
      </c>
      <c r="B4" s="14"/>
      <c r="C4" s="13"/>
      <c r="D4" s="13"/>
      <c r="E4" s="13"/>
      <c r="F4" s="13"/>
      <c r="G4" s="13"/>
      <c r="H4" s="13"/>
      <c r="I4" s="13"/>
      <c r="J4" s="13"/>
      <c r="K4" s="40"/>
      <c r="L4" s="40"/>
      <c r="M4" s="40"/>
      <c r="N4" s="40"/>
    </row>
    <row r="5" spans="1:14" s="5" customFormat="1" ht="125.1" customHeight="1" x14ac:dyDescent="0.25">
      <c r="A5" s="4" t="s">
        <v>0</v>
      </c>
      <c r="B5" s="4" t="s">
        <v>592</v>
      </c>
      <c r="C5" s="4" t="s">
        <v>386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38" t="s">
        <v>4</v>
      </c>
      <c r="K5" s="41"/>
      <c r="L5" s="41"/>
      <c r="M5" s="41"/>
      <c r="N5" s="42"/>
    </row>
    <row r="6" spans="1:14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39" t="s">
        <v>9</v>
      </c>
      <c r="K6" s="40"/>
      <c r="L6" s="40"/>
      <c r="M6" s="40"/>
      <c r="N6" s="42"/>
    </row>
    <row r="7" spans="1:14" s="15" customFormat="1" ht="15.75" customHeight="1" x14ac:dyDescent="0.2">
      <c r="A7" s="57">
        <v>1</v>
      </c>
      <c r="B7" s="171" t="s">
        <v>814</v>
      </c>
      <c r="C7" s="80" t="s">
        <v>816</v>
      </c>
      <c r="D7" s="59" t="s">
        <v>32</v>
      </c>
      <c r="E7" s="59">
        <v>1</v>
      </c>
      <c r="F7" s="102"/>
      <c r="G7" s="161"/>
      <c r="H7" s="63">
        <f t="shared" ref="H7" si="0">F7+F7*G7</f>
        <v>0</v>
      </c>
      <c r="I7" s="63">
        <f>E7*F7</f>
        <v>0</v>
      </c>
      <c r="J7" s="77">
        <f>H7*E7</f>
        <v>0</v>
      </c>
      <c r="K7" s="43"/>
      <c r="L7" s="43"/>
      <c r="M7" s="43"/>
      <c r="N7" s="43"/>
    </row>
    <row r="8" spans="1:14" s="15" customFormat="1" ht="60.75" customHeight="1" x14ac:dyDescent="0.2">
      <c r="A8" s="58"/>
      <c r="B8" s="172"/>
      <c r="C8" s="81"/>
      <c r="D8" s="60"/>
      <c r="E8" s="60"/>
      <c r="F8" s="103"/>
      <c r="G8" s="162"/>
      <c r="H8" s="64"/>
      <c r="I8" s="64"/>
      <c r="J8" s="78"/>
      <c r="K8" s="43"/>
      <c r="L8" s="43"/>
      <c r="M8" s="43"/>
      <c r="N8" s="43"/>
    </row>
    <row r="9" spans="1:14" s="15" customFormat="1" ht="63" x14ac:dyDescent="0.25">
      <c r="A9" s="57">
        <v>2</v>
      </c>
      <c r="B9" s="54" t="s">
        <v>74</v>
      </c>
      <c r="C9" s="36" t="s">
        <v>815</v>
      </c>
      <c r="D9" s="59" t="s">
        <v>33</v>
      </c>
      <c r="E9" s="59">
        <v>1</v>
      </c>
      <c r="F9" s="102"/>
      <c r="G9" s="173"/>
      <c r="H9" s="63">
        <f t="shared" ref="H9" si="1">F9+F9*G9</f>
        <v>0</v>
      </c>
      <c r="I9" s="63">
        <f t="shared" ref="I9" si="2">E9*F9</f>
        <v>0</v>
      </c>
      <c r="J9" s="77">
        <f t="shared" ref="J9" si="3">H9*E9</f>
        <v>0</v>
      </c>
      <c r="K9" s="43"/>
      <c r="L9" s="44"/>
      <c r="M9" s="43"/>
      <c r="N9" s="43"/>
    </row>
    <row r="10" spans="1:14" s="15" customFormat="1" ht="15.75" x14ac:dyDescent="0.25">
      <c r="A10" s="58"/>
      <c r="B10" s="55"/>
      <c r="C10" s="37"/>
      <c r="D10" s="60"/>
      <c r="E10" s="60"/>
      <c r="F10" s="103"/>
      <c r="G10" s="174"/>
      <c r="H10" s="64"/>
      <c r="I10" s="64"/>
      <c r="J10" s="78"/>
      <c r="K10" s="43"/>
      <c r="L10" s="44"/>
      <c r="M10" s="43"/>
      <c r="N10" s="43"/>
    </row>
    <row r="11" spans="1:14" s="15" customFormat="1" ht="15.75" x14ac:dyDescent="0.25">
      <c r="A11" s="57">
        <v>3</v>
      </c>
      <c r="B11" s="54" t="s">
        <v>75</v>
      </c>
      <c r="C11" s="80" t="s">
        <v>817</v>
      </c>
      <c r="D11" s="59" t="s">
        <v>36</v>
      </c>
      <c r="E11" s="59">
        <v>1</v>
      </c>
      <c r="F11" s="102"/>
      <c r="G11" s="173"/>
      <c r="H11" s="63">
        <f t="shared" ref="H11" si="4">F11+F11*G11</f>
        <v>0</v>
      </c>
      <c r="I11" s="63">
        <f t="shared" ref="I11" si="5">E11*F11</f>
        <v>0</v>
      </c>
      <c r="J11" s="77">
        <f t="shared" ref="J11" si="6">H11*E11</f>
        <v>0</v>
      </c>
      <c r="K11" s="43"/>
      <c r="L11" s="43"/>
      <c r="M11" s="43"/>
      <c r="N11" s="43"/>
    </row>
    <row r="12" spans="1:14" s="15" customFormat="1" ht="47.25" customHeight="1" x14ac:dyDescent="0.25">
      <c r="A12" s="58"/>
      <c r="B12" s="55"/>
      <c r="C12" s="81"/>
      <c r="D12" s="60"/>
      <c r="E12" s="60"/>
      <c r="F12" s="103"/>
      <c r="G12" s="174"/>
      <c r="H12" s="64"/>
      <c r="I12" s="64"/>
      <c r="J12" s="78"/>
      <c r="K12" s="43"/>
      <c r="L12" s="43"/>
      <c r="M12" s="43"/>
      <c r="N12" s="43"/>
    </row>
    <row r="13" spans="1:14" s="15" customFormat="1" ht="31.5" customHeight="1" x14ac:dyDescent="0.25">
      <c r="A13" s="57">
        <v>4</v>
      </c>
      <c r="B13" s="54" t="s">
        <v>76</v>
      </c>
      <c r="C13" s="80" t="s">
        <v>818</v>
      </c>
      <c r="D13" s="59" t="s">
        <v>26</v>
      </c>
      <c r="E13" s="59">
        <v>1</v>
      </c>
      <c r="F13" s="102"/>
      <c r="G13" s="173"/>
      <c r="H13" s="63">
        <f t="shared" ref="H13" si="7">F13+F13*G13</f>
        <v>0</v>
      </c>
      <c r="I13" s="63">
        <f t="shared" ref="I13" si="8">E13*F13</f>
        <v>0</v>
      </c>
      <c r="J13" s="77">
        <f t="shared" ref="J13" si="9">H13*E13</f>
        <v>0</v>
      </c>
      <c r="K13" s="43"/>
      <c r="L13" s="76"/>
      <c r="M13" s="43"/>
      <c r="N13" s="43"/>
    </row>
    <row r="14" spans="1:14" s="15" customFormat="1" ht="15.75" x14ac:dyDescent="0.25">
      <c r="A14" s="58">
        <v>4</v>
      </c>
      <c r="B14" s="55"/>
      <c r="C14" s="81"/>
      <c r="D14" s="60"/>
      <c r="E14" s="60"/>
      <c r="F14" s="103"/>
      <c r="G14" s="174"/>
      <c r="H14" s="64"/>
      <c r="I14" s="64"/>
      <c r="J14" s="78"/>
      <c r="K14" s="43"/>
      <c r="L14" s="76"/>
      <c r="M14" s="43"/>
      <c r="N14" s="43"/>
    </row>
    <row r="15" spans="1:14" s="15" customFormat="1" ht="15.75" x14ac:dyDescent="0.25">
      <c r="A15" s="57">
        <v>5</v>
      </c>
      <c r="B15" s="54" t="s">
        <v>77</v>
      </c>
      <c r="C15" s="80" t="s">
        <v>846</v>
      </c>
      <c r="D15" s="59" t="s">
        <v>26</v>
      </c>
      <c r="E15" s="59">
        <v>1</v>
      </c>
      <c r="F15" s="102"/>
      <c r="G15" s="173"/>
      <c r="H15" s="63">
        <f t="shared" ref="H15" si="10">F15+F15*G15</f>
        <v>0</v>
      </c>
      <c r="I15" s="63">
        <f t="shared" ref="I15" si="11">E15*F15</f>
        <v>0</v>
      </c>
      <c r="J15" s="77">
        <f t="shared" ref="J15" si="12">H15*E15</f>
        <v>0</v>
      </c>
      <c r="K15" s="43"/>
      <c r="L15" s="43"/>
      <c r="M15" s="43"/>
      <c r="N15" s="43"/>
    </row>
    <row r="16" spans="1:14" s="15" customFormat="1" ht="27.75" customHeight="1" x14ac:dyDescent="0.25">
      <c r="A16" s="58">
        <v>5</v>
      </c>
      <c r="B16" s="55"/>
      <c r="C16" s="81"/>
      <c r="D16" s="60"/>
      <c r="E16" s="60"/>
      <c r="F16" s="103"/>
      <c r="G16" s="174"/>
      <c r="H16" s="64"/>
      <c r="I16" s="64"/>
      <c r="J16" s="64"/>
    </row>
    <row r="17" spans="1:10" s="15" customFormat="1" ht="47.25" x14ac:dyDescent="0.25">
      <c r="A17" s="57">
        <v>6</v>
      </c>
      <c r="B17" s="171" t="s">
        <v>78</v>
      </c>
      <c r="C17" s="36" t="s">
        <v>845</v>
      </c>
      <c r="D17" s="59" t="s">
        <v>93</v>
      </c>
      <c r="E17" s="59">
        <v>1</v>
      </c>
      <c r="F17" s="102"/>
      <c r="G17" s="173"/>
      <c r="H17" s="63">
        <f t="shared" ref="H17" si="13">F17+F17*G17</f>
        <v>0</v>
      </c>
      <c r="I17" s="63">
        <f t="shared" ref="I17" si="14">E17*F17</f>
        <v>0</v>
      </c>
      <c r="J17" s="63">
        <f t="shared" ref="J17" si="15">H17*E17</f>
        <v>0</v>
      </c>
    </row>
    <row r="18" spans="1:10" s="15" customFormat="1" ht="10.5" customHeight="1" x14ac:dyDescent="0.25">
      <c r="A18" s="58">
        <f>A17+1</f>
        <v>7</v>
      </c>
      <c r="B18" s="172"/>
      <c r="C18" s="37"/>
      <c r="D18" s="60"/>
      <c r="E18" s="60"/>
      <c r="F18" s="103"/>
      <c r="G18" s="174"/>
      <c r="H18" s="64"/>
      <c r="I18" s="64"/>
      <c r="J18" s="64"/>
    </row>
    <row r="19" spans="1:10" s="15" customFormat="1" ht="63" x14ac:dyDescent="0.25">
      <c r="A19" s="57">
        <v>7</v>
      </c>
      <c r="B19" s="171" t="s">
        <v>79</v>
      </c>
      <c r="C19" s="36" t="s">
        <v>844</v>
      </c>
      <c r="D19" s="59" t="s">
        <v>26</v>
      </c>
      <c r="E19" s="59">
        <v>1</v>
      </c>
      <c r="F19" s="102"/>
      <c r="G19" s="161"/>
      <c r="H19" s="63">
        <f t="shared" ref="H19" si="16">F19+F19*G19</f>
        <v>0</v>
      </c>
      <c r="I19" s="63">
        <f t="shared" ref="I19" si="17">E19*F19</f>
        <v>0</v>
      </c>
      <c r="J19" s="63">
        <f t="shared" ref="J19" si="18">H19*E19</f>
        <v>0</v>
      </c>
    </row>
    <row r="20" spans="1:10" s="15" customFormat="1" ht="15.75" x14ac:dyDescent="0.25">
      <c r="A20" s="58">
        <f>A19+1</f>
        <v>8</v>
      </c>
      <c r="B20" s="172"/>
      <c r="C20" s="37"/>
      <c r="D20" s="60"/>
      <c r="E20" s="60"/>
      <c r="F20" s="103"/>
      <c r="G20" s="162"/>
      <c r="H20" s="64"/>
      <c r="I20" s="64"/>
      <c r="J20" s="64"/>
    </row>
    <row r="21" spans="1:10" s="15" customFormat="1" ht="47.25" x14ac:dyDescent="0.25">
      <c r="A21" s="57">
        <v>8</v>
      </c>
      <c r="B21" s="54" t="s">
        <v>80</v>
      </c>
      <c r="C21" s="36" t="s">
        <v>847</v>
      </c>
      <c r="D21" s="59" t="s">
        <v>30</v>
      </c>
      <c r="E21" s="59">
        <v>1</v>
      </c>
      <c r="F21" s="102"/>
      <c r="G21" s="161"/>
      <c r="H21" s="63">
        <f t="shared" ref="H21" si="19">F21+F21*G21</f>
        <v>0</v>
      </c>
      <c r="I21" s="63">
        <f t="shared" ref="I21" si="20">E21*F21</f>
        <v>0</v>
      </c>
      <c r="J21" s="63">
        <f t="shared" ref="J21" si="21">H21*E21</f>
        <v>0</v>
      </c>
    </row>
    <row r="22" spans="1:10" s="15" customFormat="1" ht="15.75" x14ac:dyDescent="0.25">
      <c r="A22" s="58">
        <f>A21+1</f>
        <v>9</v>
      </c>
      <c r="B22" s="55"/>
      <c r="C22" s="37"/>
      <c r="D22" s="60"/>
      <c r="E22" s="60"/>
      <c r="F22" s="103"/>
      <c r="G22" s="162"/>
      <c r="H22" s="64"/>
      <c r="I22" s="64"/>
      <c r="J22" s="64"/>
    </row>
    <row r="23" spans="1:10" s="15" customFormat="1" ht="63" x14ac:dyDescent="0.25">
      <c r="A23" s="57">
        <v>9</v>
      </c>
      <c r="B23" s="54" t="s">
        <v>81</v>
      </c>
      <c r="C23" s="36" t="s">
        <v>848</v>
      </c>
      <c r="D23" s="59" t="s">
        <v>27</v>
      </c>
      <c r="E23" s="59">
        <v>1</v>
      </c>
      <c r="F23" s="33"/>
      <c r="G23" s="173"/>
      <c r="H23" s="63">
        <f t="shared" ref="H23" si="22">F23+F23*G23</f>
        <v>0</v>
      </c>
      <c r="I23" s="63">
        <f t="shared" ref="I23" si="23">E23*F23</f>
        <v>0</v>
      </c>
      <c r="J23" s="63">
        <f t="shared" ref="J23" si="24">H23*E23</f>
        <v>0</v>
      </c>
    </row>
    <row r="24" spans="1:10" s="15" customFormat="1" ht="15.75" x14ac:dyDescent="0.25">
      <c r="A24" s="58">
        <f>A23+1</f>
        <v>10</v>
      </c>
      <c r="B24" s="55"/>
      <c r="C24" s="37"/>
      <c r="D24" s="60"/>
      <c r="E24" s="60"/>
      <c r="F24" s="34"/>
      <c r="G24" s="174"/>
      <c r="H24" s="64"/>
      <c r="I24" s="64"/>
      <c r="J24" s="64"/>
    </row>
    <row r="25" spans="1:10" s="15" customFormat="1" ht="47.25" x14ac:dyDescent="0.25">
      <c r="A25" s="57">
        <v>10</v>
      </c>
      <c r="B25" s="54" t="s">
        <v>82</v>
      </c>
      <c r="C25" s="36" t="s">
        <v>849</v>
      </c>
      <c r="D25" s="59" t="s">
        <v>22</v>
      </c>
      <c r="E25" s="59">
        <v>1</v>
      </c>
      <c r="F25" s="33"/>
      <c r="G25" s="173"/>
      <c r="H25" s="63">
        <f t="shared" ref="H25" si="25">F25+F25*G25</f>
        <v>0</v>
      </c>
      <c r="I25" s="63">
        <f t="shared" ref="I25" si="26">E25*F25</f>
        <v>0</v>
      </c>
      <c r="J25" s="63">
        <f t="shared" ref="J25" si="27">H25*E25</f>
        <v>0</v>
      </c>
    </row>
    <row r="26" spans="1:10" s="15" customFormat="1" ht="15.75" x14ac:dyDescent="0.25">
      <c r="A26" s="58">
        <f>A25+1</f>
        <v>11</v>
      </c>
      <c r="B26" s="55"/>
      <c r="C26" s="37"/>
      <c r="D26" s="60"/>
      <c r="E26" s="60"/>
      <c r="F26" s="34"/>
      <c r="G26" s="174"/>
      <c r="H26" s="64"/>
      <c r="I26" s="64"/>
      <c r="J26" s="64"/>
    </row>
    <row r="27" spans="1:10" s="15" customFormat="1" ht="47.25" x14ac:dyDescent="0.25">
      <c r="A27" s="57">
        <v>11</v>
      </c>
      <c r="B27" s="54" t="s">
        <v>83</v>
      </c>
      <c r="C27" s="36" t="s">
        <v>850</v>
      </c>
      <c r="D27" s="59" t="s">
        <v>36</v>
      </c>
      <c r="E27" s="59">
        <v>1</v>
      </c>
      <c r="F27" s="33"/>
      <c r="G27" s="173"/>
      <c r="H27" s="63">
        <f t="shared" ref="H27" si="28">F27+F27*G27</f>
        <v>0</v>
      </c>
      <c r="I27" s="63">
        <f t="shared" ref="I27" si="29">E27*F27</f>
        <v>0</v>
      </c>
      <c r="J27" s="63">
        <f t="shared" ref="J27" si="30">H27*E27</f>
        <v>0</v>
      </c>
    </row>
    <row r="28" spans="1:10" s="15" customFormat="1" ht="15.75" x14ac:dyDescent="0.25">
      <c r="A28" s="58">
        <f>A27+1</f>
        <v>12</v>
      </c>
      <c r="B28" s="55"/>
      <c r="C28" s="37"/>
      <c r="D28" s="60"/>
      <c r="E28" s="60"/>
      <c r="F28" s="34"/>
      <c r="G28" s="174"/>
      <c r="H28" s="64"/>
      <c r="I28" s="64"/>
      <c r="J28" s="64"/>
    </row>
    <row r="29" spans="1:10" s="15" customFormat="1" ht="47.25" x14ac:dyDescent="0.25">
      <c r="A29" s="57">
        <v>12</v>
      </c>
      <c r="B29" s="54" t="s">
        <v>851</v>
      </c>
      <c r="C29" s="36" t="s">
        <v>853</v>
      </c>
      <c r="D29" s="59" t="s">
        <v>27</v>
      </c>
      <c r="E29" s="59">
        <v>1</v>
      </c>
      <c r="F29" s="33"/>
      <c r="G29" s="173"/>
      <c r="H29" s="63">
        <f t="shared" ref="H29" si="31">F29+F29*G29</f>
        <v>0</v>
      </c>
      <c r="I29" s="63">
        <f t="shared" ref="I29" si="32">E29*F29</f>
        <v>0</v>
      </c>
      <c r="J29" s="63">
        <f t="shared" ref="J29" si="33">H29*E29</f>
        <v>0</v>
      </c>
    </row>
    <row r="30" spans="1:10" s="15" customFormat="1" ht="15.75" x14ac:dyDescent="0.25">
      <c r="A30" s="58">
        <f>A29+1</f>
        <v>13</v>
      </c>
      <c r="B30" s="55"/>
      <c r="C30" s="37"/>
      <c r="D30" s="60"/>
      <c r="E30" s="60"/>
      <c r="F30" s="34"/>
      <c r="G30" s="174"/>
      <c r="H30" s="64"/>
      <c r="I30" s="64"/>
      <c r="J30" s="64"/>
    </row>
    <row r="31" spans="1:10" s="15" customFormat="1" ht="47.25" x14ac:dyDescent="0.25">
      <c r="A31" s="57">
        <v>13</v>
      </c>
      <c r="B31" s="54" t="s">
        <v>852</v>
      </c>
      <c r="C31" s="36" t="s">
        <v>854</v>
      </c>
      <c r="D31" s="59" t="s">
        <v>36</v>
      </c>
      <c r="E31" s="59">
        <v>1</v>
      </c>
      <c r="F31" s="33"/>
      <c r="G31" s="173"/>
      <c r="H31" s="63">
        <f t="shared" ref="H31" si="34">F31+F31*G31</f>
        <v>0</v>
      </c>
      <c r="I31" s="63">
        <f t="shared" ref="I31" si="35">E31*F31</f>
        <v>0</v>
      </c>
      <c r="J31" s="63">
        <f t="shared" ref="J31" si="36">H31*E31</f>
        <v>0</v>
      </c>
    </row>
    <row r="32" spans="1:10" s="15" customFormat="1" ht="15.75" x14ac:dyDescent="0.25">
      <c r="A32" s="58">
        <f>A31+1</f>
        <v>14</v>
      </c>
      <c r="B32" s="55"/>
      <c r="C32" s="37"/>
      <c r="D32" s="60"/>
      <c r="E32" s="60"/>
      <c r="F32" s="34"/>
      <c r="G32" s="174"/>
      <c r="H32" s="64"/>
      <c r="I32" s="64"/>
      <c r="J32" s="64"/>
    </row>
    <row r="33" spans="1:10" s="15" customFormat="1" ht="47.25" x14ac:dyDescent="0.25">
      <c r="A33" s="57">
        <v>14</v>
      </c>
      <c r="B33" s="54" t="s">
        <v>855</v>
      </c>
      <c r="C33" s="36" t="s">
        <v>856</v>
      </c>
      <c r="D33" s="59" t="s">
        <v>26</v>
      </c>
      <c r="E33" s="59">
        <v>1</v>
      </c>
      <c r="F33" s="33"/>
      <c r="G33" s="173"/>
      <c r="H33" s="63">
        <f t="shared" ref="H33" si="37">F33+F33*G33</f>
        <v>0</v>
      </c>
      <c r="I33" s="63">
        <f t="shared" ref="I33" si="38">E33*F33</f>
        <v>0</v>
      </c>
      <c r="J33" s="63">
        <f t="shared" ref="J33" si="39">H33*E33</f>
        <v>0</v>
      </c>
    </row>
    <row r="34" spans="1:10" s="15" customFormat="1" ht="15.75" x14ac:dyDescent="0.25">
      <c r="A34" s="58">
        <f>A33+1</f>
        <v>15</v>
      </c>
      <c r="B34" s="55"/>
      <c r="C34" s="37"/>
      <c r="D34" s="60"/>
      <c r="E34" s="60"/>
      <c r="F34" s="34"/>
      <c r="G34" s="174"/>
      <c r="H34" s="64"/>
      <c r="I34" s="64"/>
      <c r="J34" s="64"/>
    </row>
    <row r="35" spans="1:10" s="15" customFormat="1" ht="47.25" x14ac:dyDescent="0.25">
      <c r="A35" s="57">
        <v>15</v>
      </c>
      <c r="B35" s="54" t="s">
        <v>84</v>
      </c>
      <c r="C35" s="36" t="s">
        <v>858</v>
      </c>
      <c r="D35" s="59" t="s">
        <v>23</v>
      </c>
      <c r="E35" s="59">
        <v>1</v>
      </c>
      <c r="F35" s="102"/>
      <c r="G35" s="173"/>
      <c r="H35" s="63">
        <f t="shared" ref="H35" si="40">F35+F35*G35</f>
        <v>0</v>
      </c>
      <c r="I35" s="63">
        <f t="shared" ref="I35" si="41">E35*F35</f>
        <v>0</v>
      </c>
      <c r="J35" s="63">
        <f t="shared" ref="J35" si="42">H35*E35</f>
        <v>0</v>
      </c>
    </row>
    <row r="36" spans="1:10" s="15" customFormat="1" ht="15.75" x14ac:dyDescent="0.25">
      <c r="A36" s="58">
        <f>A35+1</f>
        <v>16</v>
      </c>
      <c r="B36" s="55"/>
      <c r="C36" s="37"/>
      <c r="D36" s="60"/>
      <c r="E36" s="60"/>
      <c r="F36" s="103"/>
      <c r="G36" s="174"/>
      <c r="H36" s="64"/>
      <c r="I36" s="64"/>
      <c r="J36" s="64"/>
    </row>
    <row r="37" spans="1:10" s="15" customFormat="1" ht="47.25" x14ac:dyDescent="0.25">
      <c r="A37" s="57">
        <v>16</v>
      </c>
      <c r="B37" s="54" t="s">
        <v>85</v>
      </c>
      <c r="C37" s="36" t="s">
        <v>857</v>
      </c>
      <c r="D37" s="59" t="s">
        <v>30</v>
      </c>
      <c r="E37" s="59">
        <v>1</v>
      </c>
      <c r="F37" s="102"/>
      <c r="G37" s="173"/>
      <c r="H37" s="63">
        <f t="shared" ref="H37" si="43">F37+F37*G37</f>
        <v>0</v>
      </c>
      <c r="I37" s="63">
        <f t="shared" ref="I37" si="44">E37*F37</f>
        <v>0</v>
      </c>
      <c r="J37" s="63">
        <f t="shared" ref="J37" si="45">H37*E37</f>
        <v>0</v>
      </c>
    </row>
    <row r="38" spans="1:10" s="15" customFormat="1" ht="15.75" x14ac:dyDescent="0.25">
      <c r="A38" s="58">
        <f>A37+1</f>
        <v>17</v>
      </c>
      <c r="B38" s="55"/>
      <c r="C38" s="37"/>
      <c r="D38" s="60"/>
      <c r="E38" s="60"/>
      <c r="F38" s="103"/>
      <c r="G38" s="174"/>
      <c r="H38" s="64"/>
      <c r="I38" s="64"/>
      <c r="J38" s="64"/>
    </row>
    <row r="39" spans="1:10" s="15" customFormat="1" ht="63" x14ac:dyDescent="0.25">
      <c r="A39" s="57">
        <v>17</v>
      </c>
      <c r="B39" s="54" t="s">
        <v>859</v>
      </c>
      <c r="C39" s="48" t="s">
        <v>861</v>
      </c>
      <c r="D39" s="59" t="s">
        <v>33</v>
      </c>
      <c r="E39" s="59">
        <v>1</v>
      </c>
      <c r="F39" s="102"/>
      <c r="G39" s="173"/>
      <c r="H39" s="63">
        <f t="shared" ref="H39" si="46">F39+F39*G39</f>
        <v>0</v>
      </c>
      <c r="I39" s="63">
        <f t="shared" ref="I39" si="47">E39*F39</f>
        <v>0</v>
      </c>
      <c r="J39" s="63">
        <f t="shared" ref="J39" si="48">H39*E39</f>
        <v>0</v>
      </c>
    </row>
    <row r="40" spans="1:10" s="15" customFormat="1" ht="15.75" x14ac:dyDescent="0.25">
      <c r="A40" s="58">
        <f>A39+1</f>
        <v>18</v>
      </c>
      <c r="B40" s="55"/>
      <c r="C40" s="37"/>
      <c r="D40" s="60"/>
      <c r="E40" s="60"/>
      <c r="F40" s="103"/>
      <c r="G40" s="174"/>
      <c r="H40" s="64"/>
      <c r="I40" s="64"/>
      <c r="J40" s="64"/>
    </row>
    <row r="41" spans="1:10" s="15" customFormat="1" ht="63" x14ac:dyDescent="0.25">
      <c r="A41" s="57">
        <v>18</v>
      </c>
      <c r="B41" s="54" t="s">
        <v>860</v>
      </c>
      <c r="C41" s="36" t="s">
        <v>862</v>
      </c>
      <c r="D41" s="59" t="s">
        <v>37</v>
      </c>
      <c r="E41" s="59">
        <v>1</v>
      </c>
      <c r="F41" s="33"/>
      <c r="G41" s="173"/>
      <c r="H41" s="63">
        <f t="shared" ref="H41" si="49">F41+F41*G41</f>
        <v>0</v>
      </c>
      <c r="I41" s="63">
        <f t="shared" ref="I41" si="50">E41*F41</f>
        <v>0</v>
      </c>
      <c r="J41" s="63">
        <f t="shared" ref="J41" si="51">H41*E41</f>
        <v>0</v>
      </c>
    </row>
    <row r="42" spans="1:10" s="15" customFormat="1" ht="15.75" x14ac:dyDescent="0.25">
      <c r="A42" s="58">
        <f>A41+1</f>
        <v>19</v>
      </c>
      <c r="B42" s="55"/>
      <c r="C42" s="37"/>
      <c r="D42" s="60"/>
      <c r="E42" s="60"/>
      <c r="F42" s="34"/>
      <c r="G42" s="174"/>
      <c r="H42" s="64"/>
      <c r="I42" s="64"/>
      <c r="J42" s="64"/>
    </row>
    <row r="43" spans="1:10" s="15" customFormat="1" ht="63" x14ac:dyDescent="0.25">
      <c r="A43" s="57">
        <v>19</v>
      </c>
      <c r="B43" s="54" t="s">
        <v>86</v>
      </c>
      <c r="C43" s="36" t="s">
        <v>863</v>
      </c>
      <c r="D43" s="59" t="s">
        <v>27</v>
      </c>
      <c r="E43" s="59">
        <v>1</v>
      </c>
      <c r="F43" s="33"/>
      <c r="G43" s="173"/>
      <c r="H43" s="63">
        <f t="shared" ref="H43" si="52">F43+F43*G43</f>
        <v>0</v>
      </c>
      <c r="I43" s="63">
        <f t="shared" ref="I43" si="53">E43*F43</f>
        <v>0</v>
      </c>
      <c r="J43" s="63">
        <f t="shared" ref="J43" si="54">H43*E43</f>
        <v>0</v>
      </c>
    </row>
    <row r="44" spans="1:10" s="15" customFormat="1" ht="15.75" x14ac:dyDescent="0.25">
      <c r="A44" s="58">
        <f>A43+1</f>
        <v>20</v>
      </c>
      <c r="B44" s="55"/>
      <c r="C44" s="37"/>
      <c r="D44" s="60"/>
      <c r="E44" s="60"/>
      <c r="F44" s="34"/>
      <c r="G44" s="174"/>
      <c r="H44" s="64"/>
      <c r="I44" s="64"/>
      <c r="J44" s="64"/>
    </row>
    <row r="45" spans="1:10" s="15" customFormat="1" ht="63" x14ac:dyDescent="0.25">
      <c r="A45" s="57">
        <v>20</v>
      </c>
      <c r="B45" s="54" t="s">
        <v>87</v>
      </c>
      <c r="C45" s="36" t="s">
        <v>864</v>
      </c>
      <c r="D45" s="59" t="s">
        <v>31</v>
      </c>
      <c r="E45" s="59">
        <v>1</v>
      </c>
      <c r="F45" s="33"/>
      <c r="G45" s="173"/>
      <c r="H45" s="63">
        <f t="shared" ref="H45" si="55">F45+F45*G45</f>
        <v>0</v>
      </c>
      <c r="I45" s="63">
        <f t="shared" ref="I45" si="56">E45*F45</f>
        <v>0</v>
      </c>
      <c r="J45" s="63">
        <f t="shared" ref="J45" si="57">H45*E45</f>
        <v>0</v>
      </c>
    </row>
    <row r="46" spans="1:10" s="15" customFormat="1" ht="15.75" x14ac:dyDescent="0.25">
      <c r="A46" s="58">
        <f>A45+1</f>
        <v>21</v>
      </c>
      <c r="B46" s="55"/>
      <c r="C46" s="37"/>
      <c r="D46" s="60"/>
      <c r="E46" s="60"/>
      <c r="F46" s="34"/>
      <c r="G46" s="174"/>
      <c r="H46" s="64"/>
      <c r="I46" s="64"/>
      <c r="J46" s="64"/>
    </row>
    <row r="47" spans="1:10" s="15" customFormat="1" ht="47.25" x14ac:dyDescent="0.25">
      <c r="A47" s="57">
        <v>21</v>
      </c>
      <c r="B47" s="54" t="s">
        <v>88</v>
      </c>
      <c r="C47" s="48" t="s">
        <v>865</v>
      </c>
      <c r="D47" s="59" t="s">
        <v>33</v>
      </c>
      <c r="E47" s="59">
        <v>1</v>
      </c>
      <c r="F47" s="33"/>
      <c r="G47" s="173"/>
      <c r="H47" s="63">
        <f t="shared" ref="H47" si="58">F47+F47*G47</f>
        <v>0</v>
      </c>
      <c r="I47" s="63">
        <f t="shared" ref="I47" si="59">E47*F47</f>
        <v>0</v>
      </c>
      <c r="J47" s="63">
        <f t="shared" ref="J47" si="60">H47*E47</f>
        <v>0</v>
      </c>
    </row>
    <row r="48" spans="1:10" s="15" customFormat="1" ht="15.75" x14ac:dyDescent="0.25">
      <c r="A48" s="58">
        <f>A47+1</f>
        <v>22</v>
      </c>
      <c r="B48" s="55"/>
      <c r="C48" s="37"/>
      <c r="D48" s="60"/>
      <c r="E48" s="60"/>
      <c r="F48" s="34"/>
      <c r="G48" s="174"/>
      <c r="H48" s="64"/>
      <c r="I48" s="64"/>
      <c r="J48" s="64"/>
    </row>
    <row r="49" spans="1:10" s="15" customFormat="1" ht="47.25" x14ac:dyDescent="0.25">
      <c r="A49" s="57">
        <v>24</v>
      </c>
      <c r="B49" s="54" t="s">
        <v>89</v>
      </c>
      <c r="C49" s="36" t="s">
        <v>866</v>
      </c>
      <c r="D49" s="59" t="s">
        <v>34</v>
      </c>
      <c r="E49" s="59">
        <v>1</v>
      </c>
      <c r="F49" s="33"/>
      <c r="G49" s="173"/>
      <c r="H49" s="63">
        <f t="shared" ref="H49" si="61">F49+F49*G49</f>
        <v>0</v>
      </c>
      <c r="I49" s="63">
        <f t="shared" ref="I49" si="62">E49*F49</f>
        <v>0</v>
      </c>
      <c r="J49" s="63">
        <f t="shared" ref="J49" si="63">H49*E49</f>
        <v>0</v>
      </c>
    </row>
    <row r="50" spans="1:10" s="15" customFormat="1" ht="15.75" x14ac:dyDescent="0.25">
      <c r="A50" s="58">
        <f>A49+1</f>
        <v>25</v>
      </c>
      <c r="B50" s="55"/>
      <c r="C50" s="37"/>
      <c r="D50" s="60"/>
      <c r="E50" s="60"/>
      <c r="F50" s="34"/>
      <c r="G50" s="174"/>
      <c r="H50" s="64"/>
      <c r="I50" s="64"/>
      <c r="J50" s="64"/>
    </row>
    <row r="51" spans="1:10" s="15" customFormat="1" ht="47.25" x14ac:dyDescent="0.25">
      <c r="A51" s="57">
        <v>26</v>
      </c>
      <c r="B51" s="54" t="s">
        <v>90</v>
      </c>
      <c r="C51" s="36" t="s">
        <v>867</v>
      </c>
      <c r="D51" s="59" t="s">
        <v>26</v>
      </c>
      <c r="E51" s="59">
        <v>1</v>
      </c>
      <c r="F51" s="33"/>
      <c r="G51" s="173"/>
      <c r="H51" s="63">
        <f t="shared" ref="H51" si="64">F51+F51*G51</f>
        <v>0</v>
      </c>
      <c r="I51" s="63">
        <f t="shared" ref="I51" si="65">E51*F51</f>
        <v>0</v>
      </c>
      <c r="J51" s="63">
        <f t="shared" ref="J51" si="66">H51*E51</f>
        <v>0</v>
      </c>
    </row>
    <row r="52" spans="1:10" s="15" customFormat="1" ht="15.75" x14ac:dyDescent="0.25">
      <c r="A52" s="58">
        <f>A51+1</f>
        <v>27</v>
      </c>
      <c r="B52" s="55"/>
      <c r="C52" s="37"/>
      <c r="D52" s="60"/>
      <c r="E52" s="60"/>
      <c r="F52" s="34"/>
      <c r="G52" s="174"/>
      <c r="H52" s="64"/>
      <c r="I52" s="64"/>
      <c r="J52" s="64"/>
    </row>
    <row r="53" spans="1:10" s="15" customFormat="1" ht="47.25" x14ac:dyDescent="0.25">
      <c r="A53" s="57">
        <v>27</v>
      </c>
      <c r="B53" s="54" t="s">
        <v>91</v>
      </c>
      <c r="C53" s="36" t="s">
        <v>868</v>
      </c>
      <c r="D53" s="59" t="s">
        <v>37</v>
      </c>
      <c r="E53" s="59">
        <v>1</v>
      </c>
      <c r="F53" s="33"/>
      <c r="G53" s="173"/>
      <c r="H53" s="63">
        <f t="shared" ref="H53" si="67">F53+F53*G53</f>
        <v>0</v>
      </c>
      <c r="I53" s="63">
        <f t="shared" ref="I53" si="68">E53*F53</f>
        <v>0</v>
      </c>
      <c r="J53" s="63">
        <f t="shared" ref="J53" si="69">H53*E53</f>
        <v>0</v>
      </c>
    </row>
    <row r="54" spans="1:10" s="15" customFormat="1" ht="15.75" x14ac:dyDescent="0.25">
      <c r="A54" s="58">
        <f>A53+1</f>
        <v>28</v>
      </c>
      <c r="B54" s="55"/>
      <c r="C54" s="37"/>
      <c r="D54" s="60"/>
      <c r="E54" s="60"/>
      <c r="F54" s="34"/>
      <c r="G54" s="174"/>
      <c r="H54" s="64"/>
      <c r="I54" s="64"/>
      <c r="J54" s="64"/>
    </row>
    <row r="55" spans="1:10" s="15" customFormat="1" ht="47.25" x14ac:dyDescent="0.25">
      <c r="A55" s="57">
        <v>28</v>
      </c>
      <c r="B55" s="54" t="s">
        <v>92</v>
      </c>
      <c r="C55" s="36" t="s">
        <v>869</v>
      </c>
      <c r="D55" s="59" t="s">
        <v>26</v>
      </c>
      <c r="E55" s="59">
        <v>1</v>
      </c>
      <c r="F55" s="33"/>
      <c r="G55" s="173"/>
      <c r="H55" s="63">
        <f t="shared" ref="H55" si="70">F55+F55*G55</f>
        <v>0</v>
      </c>
      <c r="I55" s="63">
        <f t="shared" ref="I55" si="71">E55*F55</f>
        <v>0</v>
      </c>
      <c r="J55" s="63">
        <f t="shared" ref="J55" si="72">H55*E55</f>
        <v>0</v>
      </c>
    </row>
    <row r="56" spans="1:10" s="15" customFormat="1" ht="15.75" x14ac:dyDescent="0.25">
      <c r="A56" s="58">
        <f>A55+1</f>
        <v>29</v>
      </c>
      <c r="B56" s="37"/>
      <c r="C56" s="37"/>
      <c r="D56" s="60"/>
      <c r="E56" s="60"/>
      <c r="F56" s="34"/>
      <c r="G56" s="174"/>
      <c r="H56" s="64"/>
      <c r="I56" s="64"/>
      <c r="J56" s="64"/>
    </row>
    <row r="57" spans="1:10" ht="39" thickBot="1" x14ac:dyDescent="0.25">
      <c r="C57" s="74"/>
      <c r="D57" s="74"/>
      <c r="E57" s="8"/>
      <c r="F57" s="2" t="str">
        <f>"suma kontrolna: "
&amp;SUM(F7:F56)</f>
        <v>suma kontrolna: 0</v>
      </c>
      <c r="G57" s="2" t="str">
        <f>"suma kontrolna: "
&amp;SUM(G7:G56)</f>
        <v>suma kontrolna: 0</v>
      </c>
      <c r="H57" s="2" t="str">
        <f>"suma kontrolna: "
&amp;SUM(H7:H56)</f>
        <v>suma kontrolna: 0</v>
      </c>
      <c r="I57" s="9" t="str">
        <f>"Całkowita wartość netto: "&amp;SUM(I7:I56)&amp;" zł"</f>
        <v>Całkowita wartość netto: 0 zł</v>
      </c>
      <c r="J57" s="9" t="str">
        <f>"Całkowita wartość brutto: "&amp;SUM(J7:J56)&amp;" zł"</f>
        <v>Całkowita wartość brutto: 0 zł</v>
      </c>
    </row>
    <row r="58" spans="1:10" ht="27" customHeight="1" x14ac:dyDescent="0.2"/>
    <row r="60" spans="1:10" ht="42" customHeight="1" x14ac:dyDescent="0.2">
      <c r="F60" s="75" t="s">
        <v>5</v>
      </c>
      <c r="G60" s="75"/>
      <c r="H60" s="75"/>
      <c r="I60" s="75"/>
      <c r="J60" s="75"/>
    </row>
  </sheetData>
  <sortState ref="A13:J195">
    <sortCondition ref="A13"/>
  </sortState>
  <mergeCells count="177">
    <mergeCell ref="F39:F40"/>
    <mergeCell ref="F37:F38"/>
    <mergeCell ref="F35:F36"/>
    <mergeCell ref="F9:F10"/>
    <mergeCell ref="F11:F12"/>
    <mergeCell ref="F13:F14"/>
    <mergeCell ref="F15:F16"/>
    <mergeCell ref="F17:F18"/>
    <mergeCell ref="B17:B18"/>
    <mergeCell ref="B19:B20"/>
    <mergeCell ref="F19:F20"/>
    <mergeCell ref="F21:F22"/>
    <mergeCell ref="A53:A54"/>
    <mergeCell ref="A55:A56"/>
    <mergeCell ref="D15:D16"/>
    <mergeCell ref="D21:D22"/>
    <mergeCell ref="C7:C8"/>
    <mergeCell ref="C11:C12"/>
    <mergeCell ref="C15:C16"/>
    <mergeCell ref="C13:C14"/>
    <mergeCell ref="A47:A48"/>
    <mergeCell ref="A49:A50"/>
    <mergeCell ref="A37:A38"/>
    <mergeCell ref="A39:A40"/>
    <mergeCell ref="A41:A42"/>
    <mergeCell ref="A43:A44"/>
    <mergeCell ref="A45:A46"/>
    <mergeCell ref="A33:A34"/>
    <mergeCell ref="A35:A36"/>
    <mergeCell ref="A27:A28"/>
    <mergeCell ref="A29:A30"/>
    <mergeCell ref="A31:A32"/>
    <mergeCell ref="D37:D38"/>
    <mergeCell ref="D19:D20"/>
    <mergeCell ref="D17:D18"/>
    <mergeCell ref="B7:B8"/>
    <mergeCell ref="F60:J60"/>
    <mergeCell ref="B1:J1"/>
    <mergeCell ref="A2:J2"/>
    <mergeCell ref="A3:J3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D7:D8"/>
    <mergeCell ref="D9:D10"/>
    <mergeCell ref="D11:D12"/>
    <mergeCell ref="E13:E14"/>
    <mergeCell ref="D13:D14"/>
    <mergeCell ref="A51:A52"/>
    <mergeCell ref="I39:I40"/>
    <mergeCell ref="H11:H12"/>
    <mergeCell ref="I11:I12"/>
    <mergeCell ref="H35:H36"/>
    <mergeCell ref="I7:I8"/>
    <mergeCell ref="H15:H16"/>
    <mergeCell ref="I15:I16"/>
    <mergeCell ref="H23:H24"/>
    <mergeCell ref="I23:I24"/>
    <mergeCell ref="H31:H32"/>
    <mergeCell ref="I31:I32"/>
    <mergeCell ref="D23:D24"/>
    <mergeCell ref="D25:D26"/>
    <mergeCell ref="D27:D28"/>
    <mergeCell ref="D29:D30"/>
    <mergeCell ref="D31:D32"/>
    <mergeCell ref="E25:E26"/>
    <mergeCell ref="E27:E28"/>
    <mergeCell ref="E29:E30"/>
    <mergeCell ref="E31:E32"/>
    <mergeCell ref="I21:I22"/>
    <mergeCell ref="F7:F8"/>
    <mergeCell ref="G7:G8"/>
    <mergeCell ref="G19:G20"/>
    <mergeCell ref="G21:G22"/>
    <mergeCell ref="H33:H34"/>
    <mergeCell ref="I33:I34"/>
    <mergeCell ref="I37:I38"/>
    <mergeCell ref="J25:J26"/>
    <mergeCell ref="H27:H28"/>
    <mergeCell ref="I27:I28"/>
    <mergeCell ref="J27:J28"/>
    <mergeCell ref="H29:H30"/>
    <mergeCell ref="I29:I30"/>
    <mergeCell ref="J29:J30"/>
    <mergeCell ref="J31:J32"/>
    <mergeCell ref="J33:J34"/>
    <mergeCell ref="J11:J12"/>
    <mergeCell ref="H13:H14"/>
    <mergeCell ref="I13:I14"/>
    <mergeCell ref="J13:J14"/>
    <mergeCell ref="H25:H26"/>
    <mergeCell ref="I25:I26"/>
    <mergeCell ref="H47:H48"/>
    <mergeCell ref="I47:I48"/>
    <mergeCell ref="J35:J36"/>
    <mergeCell ref="H37:H38"/>
    <mergeCell ref="J37:J38"/>
    <mergeCell ref="J39:J40"/>
    <mergeCell ref="H41:H42"/>
    <mergeCell ref="I41:I42"/>
    <mergeCell ref="J41:J42"/>
    <mergeCell ref="H43:H44"/>
    <mergeCell ref="I43:I44"/>
    <mergeCell ref="J43:J44"/>
    <mergeCell ref="H45:H46"/>
    <mergeCell ref="I45:I46"/>
    <mergeCell ref="J45:J46"/>
    <mergeCell ref="J47:J48"/>
    <mergeCell ref="H39:H40"/>
    <mergeCell ref="I35:I36"/>
    <mergeCell ref="L13:L14"/>
    <mergeCell ref="E7:E8"/>
    <mergeCell ref="E9:E10"/>
    <mergeCell ref="E11:E12"/>
    <mergeCell ref="E15:E16"/>
    <mergeCell ref="E17:E18"/>
    <mergeCell ref="E19:E20"/>
    <mergeCell ref="E21:E22"/>
    <mergeCell ref="E23:E24"/>
    <mergeCell ref="J23:J24"/>
    <mergeCell ref="J15:J16"/>
    <mergeCell ref="H17:H18"/>
    <mergeCell ref="I17:I18"/>
    <mergeCell ref="J17:J18"/>
    <mergeCell ref="H19:H20"/>
    <mergeCell ref="I19:I20"/>
    <mergeCell ref="J19:J20"/>
    <mergeCell ref="H21:H22"/>
    <mergeCell ref="J21:J22"/>
    <mergeCell ref="J7:J8"/>
    <mergeCell ref="H9:H10"/>
    <mergeCell ref="I9:I10"/>
    <mergeCell ref="J9:J10"/>
    <mergeCell ref="H7:H8"/>
    <mergeCell ref="E33:E34"/>
    <mergeCell ref="E35:E36"/>
    <mergeCell ref="E37:E38"/>
    <mergeCell ref="E39:E40"/>
    <mergeCell ref="E41:E42"/>
    <mergeCell ref="E43:E44"/>
    <mergeCell ref="E45:E46"/>
    <mergeCell ref="E47:E48"/>
    <mergeCell ref="D49:D50"/>
    <mergeCell ref="E49:E50"/>
    <mergeCell ref="D33:D34"/>
    <mergeCell ref="D35:D36"/>
    <mergeCell ref="D39:D40"/>
    <mergeCell ref="D41:D42"/>
    <mergeCell ref="D43:D44"/>
    <mergeCell ref="D45:D46"/>
    <mergeCell ref="D47:D48"/>
    <mergeCell ref="J49:J50"/>
    <mergeCell ref="J51:J52"/>
    <mergeCell ref="H49:H50"/>
    <mergeCell ref="I49:I50"/>
    <mergeCell ref="H53:H54"/>
    <mergeCell ref="I53:I54"/>
    <mergeCell ref="J53:J54"/>
    <mergeCell ref="H55:H56"/>
    <mergeCell ref="C57:D57"/>
    <mergeCell ref="D51:D52"/>
    <mergeCell ref="D53:D54"/>
    <mergeCell ref="D55:D56"/>
    <mergeCell ref="E51:E52"/>
    <mergeCell ref="E53:E54"/>
    <mergeCell ref="E55:E56"/>
    <mergeCell ref="I55:I56"/>
    <mergeCell ref="J55:J56"/>
    <mergeCell ref="H51:H52"/>
    <mergeCell ref="I51:I52"/>
  </mergeCells>
  <conditionalFormatting sqref="D13">
    <cfRule type="duplicateValues" dxfId="104" priority="45"/>
  </conditionalFormatting>
  <conditionalFormatting sqref="D15">
    <cfRule type="duplicateValues" dxfId="103" priority="42"/>
  </conditionalFormatting>
  <conditionalFormatting sqref="D15">
    <cfRule type="duplicateValues" dxfId="102" priority="40"/>
  </conditionalFormatting>
  <conditionalFormatting sqref="D15">
    <cfRule type="duplicateValues" dxfId="101" priority="39"/>
  </conditionalFormatting>
  <conditionalFormatting sqref="D15">
    <cfRule type="duplicateValues" dxfId="100" priority="37"/>
  </conditionalFormatting>
  <conditionalFormatting sqref="D15">
    <cfRule type="duplicateValues" dxfId="99" priority="36"/>
  </conditionalFormatting>
  <conditionalFormatting sqref="D15">
    <cfRule type="duplicateValues" dxfId="98" priority="34"/>
  </conditionalFormatting>
  <conditionalFormatting sqref="D17">
    <cfRule type="duplicateValues" dxfId="97" priority="31"/>
  </conditionalFormatting>
  <conditionalFormatting sqref="D19">
    <cfRule type="duplicateValues" dxfId="96" priority="30"/>
  </conditionalFormatting>
  <conditionalFormatting sqref="D19">
    <cfRule type="duplicateValues" dxfId="95" priority="29"/>
  </conditionalFormatting>
  <conditionalFormatting sqref="D19">
    <cfRule type="duplicateValues" dxfId="94" priority="28"/>
  </conditionalFormatting>
  <conditionalFormatting sqref="D19">
    <cfRule type="duplicateValues" dxfId="93" priority="27"/>
  </conditionalFormatting>
  <conditionalFormatting sqref="C57">
    <cfRule type="duplicateValues" dxfId="92" priority="25"/>
  </conditionalFormatting>
  <conditionalFormatting sqref="B16">
    <cfRule type="duplicateValues" dxfId="91" priority="10"/>
  </conditionalFormatting>
  <conditionalFormatting sqref="B12">
    <cfRule type="duplicateValues" dxfId="90" priority="9"/>
  </conditionalFormatting>
  <conditionalFormatting sqref="B10">
    <cfRule type="duplicateValues" dxfId="89" priority="7"/>
  </conditionalFormatting>
  <conditionalFormatting sqref="B14">
    <cfRule type="duplicateValues" dxfId="88" priority="6"/>
  </conditionalFormatting>
  <conditionalFormatting sqref="B22">
    <cfRule type="duplicateValues" dxfId="85" priority="3"/>
  </conditionalFormatting>
  <conditionalFormatting sqref="B24">
    <cfRule type="duplicateValues" dxfId="84" priority="2"/>
  </conditionalFormatting>
  <conditionalFormatting sqref="B26">
    <cfRule type="duplicateValues" dxfId="83" priority="1"/>
  </conditionalFormatting>
  <conditionalFormatting sqref="B57:B1048576 B1:B6">
    <cfRule type="duplicateValues" dxfId="82" priority="367"/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AK140"/>
  <sheetViews>
    <sheetView topLeftCell="A13" workbookViewId="0">
      <selection activeCell="N10" sqref="N10"/>
    </sheetView>
  </sheetViews>
  <sheetFormatPr defaultColWidth="8.85546875" defaultRowHeight="12.75" x14ac:dyDescent="0.2"/>
  <cols>
    <col min="1" max="1" width="4.7109375" style="3" customWidth="1"/>
    <col min="2" max="2" width="31.28515625" style="11" customWidth="1"/>
    <col min="3" max="3" width="46.5703125" style="3" customWidth="1"/>
    <col min="4" max="4" width="9.710937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37" ht="124.5" customHeight="1" x14ac:dyDescent="0.2">
      <c r="A1" s="12"/>
      <c r="B1" s="66"/>
      <c r="C1" s="66"/>
      <c r="D1" s="66"/>
      <c r="E1" s="66"/>
      <c r="F1" s="66"/>
      <c r="G1" s="66"/>
      <c r="H1" s="66"/>
      <c r="I1" s="66"/>
      <c r="J1" s="66"/>
    </row>
    <row r="2" spans="1:37" ht="46.9" customHeight="1" x14ac:dyDescent="0.2">
      <c r="A2" s="79" t="s">
        <v>180</v>
      </c>
      <c r="B2" s="79"/>
      <c r="C2" s="79"/>
      <c r="D2" s="79"/>
      <c r="E2" s="79"/>
      <c r="F2" s="79"/>
      <c r="G2" s="79"/>
      <c r="H2" s="79"/>
      <c r="I2" s="79"/>
      <c r="J2" s="79"/>
    </row>
    <row r="3" spans="1:37" ht="14.45" customHeight="1" x14ac:dyDescent="0.2">
      <c r="A3" s="79" t="s">
        <v>20</v>
      </c>
      <c r="B3" s="79"/>
      <c r="C3" s="79"/>
      <c r="D3" s="79"/>
      <c r="E3" s="79"/>
      <c r="F3" s="79"/>
      <c r="G3" s="79"/>
      <c r="H3" s="79"/>
      <c r="I3" s="79"/>
      <c r="J3" s="79"/>
    </row>
    <row r="4" spans="1:37" x14ac:dyDescent="0.2">
      <c r="A4" s="14" t="s">
        <v>20</v>
      </c>
      <c r="B4" s="14"/>
      <c r="C4" s="13"/>
      <c r="D4" s="13"/>
      <c r="E4" s="13"/>
      <c r="F4" s="13"/>
      <c r="G4" s="13"/>
      <c r="H4" s="13"/>
      <c r="I4" s="13"/>
      <c r="J4" s="13"/>
    </row>
    <row r="5" spans="1:37" s="5" customFormat="1" ht="85.9" customHeight="1" x14ac:dyDescent="0.2">
      <c r="A5" s="4" t="s">
        <v>0</v>
      </c>
      <c r="B5" s="4" t="s">
        <v>592</v>
      </c>
      <c r="C5" s="4" t="s">
        <v>820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37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37" x14ac:dyDescent="0.2">
      <c r="A7" s="82">
        <v>1</v>
      </c>
      <c r="B7" s="137" t="s">
        <v>94</v>
      </c>
      <c r="C7" s="86" t="s">
        <v>944</v>
      </c>
      <c r="D7" s="59" t="s">
        <v>95</v>
      </c>
      <c r="E7" s="59">
        <v>1</v>
      </c>
      <c r="F7" s="84"/>
      <c r="G7" s="141"/>
      <c r="H7" s="63">
        <f t="shared" ref="H7" si="0">F7+F7*G7</f>
        <v>0</v>
      </c>
      <c r="I7" s="63">
        <f>E7*F7</f>
        <v>0</v>
      </c>
      <c r="J7" s="63">
        <f>H7*E7</f>
        <v>0</v>
      </c>
    </row>
    <row r="8" spans="1:37" ht="34.5" customHeight="1" x14ac:dyDescent="0.2">
      <c r="A8" s="83"/>
      <c r="B8" s="138"/>
      <c r="C8" s="87"/>
      <c r="D8" s="60"/>
      <c r="E8" s="60"/>
      <c r="F8" s="85"/>
      <c r="G8" s="142"/>
      <c r="H8" s="64"/>
      <c r="I8" s="64"/>
      <c r="J8" s="64"/>
    </row>
    <row r="9" spans="1:37" ht="25.5" customHeight="1" x14ac:dyDescent="0.2">
      <c r="A9" s="82">
        <v>2</v>
      </c>
      <c r="B9" s="137" t="s">
        <v>96</v>
      </c>
      <c r="C9" s="86" t="s">
        <v>956</v>
      </c>
      <c r="D9" s="59" t="s">
        <v>65</v>
      </c>
      <c r="E9" s="59">
        <v>1</v>
      </c>
      <c r="F9" s="88"/>
      <c r="G9" s="141"/>
      <c r="H9" s="63">
        <f t="shared" ref="H9" si="1">F9+F9*G9</f>
        <v>0</v>
      </c>
      <c r="I9" s="63">
        <f t="shared" ref="I9" si="2">E9*F9</f>
        <v>0</v>
      </c>
      <c r="J9" s="63">
        <f t="shared" ref="J9" si="3">H9*E9</f>
        <v>0</v>
      </c>
    </row>
    <row r="10" spans="1:37" ht="52.5" customHeight="1" x14ac:dyDescent="0.2">
      <c r="A10" s="83"/>
      <c r="B10" s="138"/>
      <c r="C10" s="87"/>
      <c r="D10" s="60"/>
      <c r="E10" s="60"/>
      <c r="F10" s="89"/>
      <c r="G10" s="142"/>
      <c r="H10" s="64"/>
      <c r="I10" s="64"/>
      <c r="J10" s="64"/>
    </row>
    <row r="11" spans="1:37" x14ac:dyDescent="0.2">
      <c r="A11" s="82">
        <v>3</v>
      </c>
      <c r="B11" s="137" t="s">
        <v>97</v>
      </c>
      <c r="C11" s="86" t="s">
        <v>946</v>
      </c>
      <c r="D11" s="59" t="s">
        <v>30</v>
      </c>
      <c r="E11" s="59">
        <v>1</v>
      </c>
      <c r="F11" s="84"/>
      <c r="G11" s="141"/>
      <c r="H11" s="63">
        <f t="shared" ref="H11" si="4">F11+F11*G11</f>
        <v>0</v>
      </c>
      <c r="I11" s="63">
        <f t="shared" ref="I11" si="5">E11*F11</f>
        <v>0</v>
      </c>
      <c r="J11" s="63">
        <f t="shared" ref="J11" si="6">H11*E11</f>
        <v>0</v>
      </c>
    </row>
    <row r="12" spans="1:37" ht="36.75" customHeight="1" x14ac:dyDescent="0.2">
      <c r="A12" s="83"/>
      <c r="B12" s="138"/>
      <c r="C12" s="87"/>
      <c r="D12" s="60"/>
      <c r="E12" s="60"/>
      <c r="F12" s="85"/>
      <c r="G12" s="142"/>
      <c r="H12" s="64"/>
      <c r="I12" s="64"/>
      <c r="J12" s="64"/>
    </row>
    <row r="13" spans="1:37" ht="25.5" customHeight="1" x14ac:dyDescent="0.2">
      <c r="A13" s="82">
        <v>4</v>
      </c>
      <c r="B13" s="137" t="s">
        <v>98</v>
      </c>
      <c r="C13" s="86" t="s">
        <v>945</v>
      </c>
      <c r="D13" s="59" t="s">
        <v>30</v>
      </c>
      <c r="E13" s="59">
        <v>1</v>
      </c>
      <c r="F13" s="84"/>
      <c r="G13" s="141"/>
      <c r="H13" s="63">
        <f t="shared" ref="H13" si="7">F13+F13*G13</f>
        <v>0</v>
      </c>
      <c r="I13" s="63">
        <f t="shared" ref="I13" si="8">E13*F13</f>
        <v>0</v>
      </c>
      <c r="J13" s="63">
        <f t="shared" ref="J13" si="9">H13*E13</f>
        <v>0</v>
      </c>
    </row>
    <row r="14" spans="1:37" ht="39" customHeight="1" x14ac:dyDescent="0.2">
      <c r="A14" s="83"/>
      <c r="B14" s="138"/>
      <c r="C14" s="87"/>
      <c r="D14" s="60"/>
      <c r="E14" s="60"/>
      <c r="F14" s="85"/>
      <c r="G14" s="142"/>
      <c r="H14" s="64"/>
      <c r="I14" s="64"/>
      <c r="J14" s="64"/>
      <c r="V14" s="45"/>
      <c r="AK14" s="45"/>
    </row>
    <row r="15" spans="1:37" ht="12.75" customHeight="1" x14ac:dyDescent="0.2">
      <c r="A15" s="82">
        <v>5</v>
      </c>
      <c r="B15" s="137" t="s">
        <v>99</v>
      </c>
      <c r="C15" s="86" t="s">
        <v>947</v>
      </c>
      <c r="D15" s="59" t="s">
        <v>30</v>
      </c>
      <c r="E15" s="59">
        <v>1</v>
      </c>
      <c r="F15" s="84"/>
      <c r="G15" s="141"/>
      <c r="H15" s="63">
        <f t="shared" ref="H15" si="10">F15+F15*G15</f>
        <v>0</v>
      </c>
      <c r="I15" s="63">
        <f t="shared" ref="I15" si="11">E15*F15</f>
        <v>0</v>
      </c>
      <c r="J15" s="63">
        <f t="shared" ref="J15" si="12">H15*E15</f>
        <v>0</v>
      </c>
      <c r="V15" s="46"/>
      <c r="AK15" s="46"/>
    </row>
    <row r="16" spans="1:37" ht="34.5" customHeight="1" x14ac:dyDescent="0.2">
      <c r="A16" s="83"/>
      <c r="B16" s="138"/>
      <c r="C16" s="87"/>
      <c r="D16" s="60"/>
      <c r="E16" s="60"/>
      <c r="F16" s="85"/>
      <c r="G16" s="142"/>
      <c r="H16" s="64"/>
      <c r="I16" s="64"/>
      <c r="J16" s="64"/>
    </row>
    <row r="17" spans="1:10" x14ac:dyDescent="0.2">
      <c r="A17" s="82">
        <v>6</v>
      </c>
      <c r="B17" s="137" t="s">
        <v>100</v>
      </c>
      <c r="C17" s="86" t="s">
        <v>948</v>
      </c>
      <c r="D17" s="59" t="s">
        <v>26</v>
      </c>
      <c r="E17" s="59">
        <v>1</v>
      </c>
      <c r="F17" s="84"/>
      <c r="G17" s="141"/>
      <c r="H17" s="63">
        <f t="shared" ref="H17" si="13">F17+F17*G17</f>
        <v>0</v>
      </c>
      <c r="I17" s="63">
        <f t="shared" ref="I17" si="14">E17*F17</f>
        <v>0</v>
      </c>
      <c r="J17" s="63">
        <f t="shared" ref="J17" si="15">H17*E17</f>
        <v>0</v>
      </c>
    </row>
    <row r="18" spans="1:10" ht="40.5" customHeight="1" x14ac:dyDescent="0.2">
      <c r="A18" s="83"/>
      <c r="B18" s="138"/>
      <c r="C18" s="87"/>
      <c r="D18" s="60"/>
      <c r="E18" s="60"/>
      <c r="F18" s="85"/>
      <c r="G18" s="142"/>
      <c r="H18" s="64"/>
      <c r="I18" s="64"/>
      <c r="J18" s="64"/>
    </row>
    <row r="19" spans="1:10" x14ac:dyDescent="0.2">
      <c r="A19" s="82">
        <v>7</v>
      </c>
      <c r="B19" s="137" t="s">
        <v>101</v>
      </c>
      <c r="C19" s="86" t="s">
        <v>949</v>
      </c>
      <c r="D19" s="59" t="s">
        <v>65</v>
      </c>
      <c r="E19" s="59">
        <v>1</v>
      </c>
      <c r="F19" s="84"/>
      <c r="G19" s="141"/>
      <c r="H19" s="63">
        <f t="shared" ref="H19" si="16">F19+F19*G19</f>
        <v>0</v>
      </c>
      <c r="I19" s="63">
        <f t="shared" ref="I19" si="17">E19*F19</f>
        <v>0</v>
      </c>
      <c r="J19" s="63">
        <f t="shared" ref="J19" si="18">H19*E19</f>
        <v>0</v>
      </c>
    </row>
    <row r="20" spans="1:10" ht="37.5" customHeight="1" x14ac:dyDescent="0.2">
      <c r="A20" s="83"/>
      <c r="B20" s="138"/>
      <c r="C20" s="87"/>
      <c r="D20" s="60"/>
      <c r="E20" s="60"/>
      <c r="F20" s="85"/>
      <c r="G20" s="142"/>
      <c r="H20" s="64"/>
      <c r="I20" s="64"/>
      <c r="J20" s="64"/>
    </row>
    <row r="21" spans="1:10" x14ac:dyDescent="0.2">
      <c r="A21" s="82">
        <v>8</v>
      </c>
      <c r="B21" s="137" t="s">
        <v>102</v>
      </c>
      <c r="C21" s="86" t="s">
        <v>950</v>
      </c>
      <c r="D21" s="59" t="s">
        <v>42</v>
      </c>
      <c r="E21" s="59">
        <v>1</v>
      </c>
      <c r="F21" s="84"/>
      <c r="G21" s="141"/>
      <c r="H21" s="63">
        <f t="shared" ref="H21" si="19">F21+F21*G21</f>
        <v>0</v>
      </c>
      <c r="I21" s="63">
        <f t="shared" ref="I21" si="20">E21*F21</f>
        <v>0</v>
      </c>
      <c r="J21" s="63">
        <f t="shared" ref="J21" si="21">H21*E21</f>
        <v>0</v>
      </c>
    </row>
    <row r="22" spans="1:10" ht="26.25" customHeight="1" x14ac:dyDescent="0.2">
      <c r="A22" s="83"/>
      <c r="B22" s="138"/>
      <c r="C22" s="87"/>
      <c r="D22" s="60"/>
      <c r="E22" s="60"/>
      <c r="F22" s="85"/>
      <c r="G22" s="142"/>
      <c r="H22" s="64"/>
      <c r="I22" s="64"/>
      <c r="J22" s="64"/>
    </row>
    <row r="23" spans="1:10" x14ac:dyDescent="0.2">
      <c r="A23" s="82">
        <v>9</v>
      </c>
      <c r="B23" s="137" t="s">
        <v>103</v>
      </c>
      <c r="C23" s="86" t="s">
        <v>951</v>
      </c>
      <c r="D23" s="59" t="s">
        <v>32</v>
      </c>
      <c r="E23" s="59">
        <v>1</v>
      </c>
      <c r="F23" s="84"/>
      <c r="G23" s="141"/>
      <c r="H23" s="63">
        <f t="shared" ref="H23" si="22">F23+F23*G23</f>
        <v>0</v>
      </c>
      <c r="I23" s="63">
        <f t="shared" ref="I23" si="23">E23*F23</f>
        <v>0</v>
      </c>
      <c r="J23" s="63">
        <f t="shared" ref="J23" si="24">H23*E23</f>
        <v>0</v>
      </c>
    </row>
    <row r="24" spans="1:10" ht="30.75" customHeight="1" x14ac:dyDescent="0.2">
      <c r="A24" s="83"/>
      <c r="B24" s="138"/>
      <c r="C24" s="87"/>
      <c r="D24" s="60"/>
      <c r="E24" s="60"/>
      <c r="F24" s="85"/>
      <c r="G24" s="142"/>
      <c r="H24" s="64"/>
      <c r="I24" s="64"/>
      <c r="J24" s="64"/>
    </row>
    <row r="25" spans="1:10" x14ac:dyDescent="0.2">
      <c r="A25" s="82">
        <v>10</v>
      </c>
      <c r="B25" s="137" t="s">
        <v>952</v>
      </c>
      <c r="C25" s="86" t="s">
        <v>953</v>
      </c>
      <c r="D25" s="59" t="s">
        <v>36</v>
      </c>
      <c r="E25" s="59">
        <v>1</v>
      </c>
      <c r="F25" s="84"/>
      <c r="G25" s="141"/>
      <c r="H25" s="63">
        <f t="shared" ref="H25" si="25">F25+F25*G25</f>
        <v>0</v>
      </c>
      <c r="I25" s="63">
        <f t="shared" ref="I25" si="26">E25*F25</f>
        <v>0</v>
      </c>
      <c r="J25" s="63">
        <f t="shared" ref="J25" si="27">H25*E25</f>
        <v>0</v>
      </c>
    </row>
    <row r="26" spans="1:10" ht="35.25" customHeight="1" x14ac:dyDescent="0.2">
      <c r="A26" s="83"/>
      <c r="B26" s="138"/>
      <c r="C26" s="87"/>
      <c r="D26" s="60"/>
      <c r="E26" s="60"/>
      <c r="F26" s="85"/>
      <c r="G26" s="142"/>
      <c r="H26" s="64"/>
      <c r="I26" s="64"/>
      <c r="J26" s="64"/>
    </row>
    <row r="27" spans="1:10" ht="12.75" customHeight="1" x14ac:dyDescent="0.2">
      <c r="A27" s="82">
        <v>11</v>
      </c>
      <c r="B27" s="137" t="s">
        <v>104</v>
      </c>
      <c r="C27" s="86" t="s">
        <v>954</v>
      </c>
      <c r="D27" s="59" t="s">
        <v>36</v>
      </c>
      <c r="E27" s="59">
        <v>1</v>
      </c>
      <c r="F27" s="84"/>
      <c r="G27" s="141"/>
      <c r="H27" s="63">
        <f t="shared" ref="H27" si="28">F27+F27*G27</f>
        <v>0</v>
      </c>
      <c r="I27" s="63">
        <f t="shared" ref="I27" si="29">E27*F27</f>
        <v>0</v>
      </c>
      <c r="J27" s="63">
        <f t="shared" ref="J27" si="30">H27*E27</f>
        <v>0</v>
      </c>
    </row>
    <row r="28" spans="1:10" ht="30" customHeight="1" x14ac:dyDescent="0.2">
      <c r="A28" s="83"/>
      <c r="B28" s="138"/>
      <c r="C28" s="87"/>
      <c r="D28" s="60"/>
      <c r="E28" s="60"/>
      <c r="F28" s="85"/>
      <c r="G28" s="142"/>
      <c r="H28" s="64"/>
      <c r="I28" s="64"/>
      <c r="J28" s="64"/>
    </row>
    <row r="29" spans="1:10" ht="25.5" customHeight="1" x14ac:dyDescent="0.2">
      <c r="A29" s="82">
        <v>12</v>
      </c>
      <c r="B29" s="137" t="s">
        <v>105</v>
      </c>
      <c r="C29" s="86" t="s">
        <v>955</v>
      </c>
      <c r="D29" s="59" t="s">
        <v>30</v>
      </c>
      <c r="E29" s="59">
        <v>1</v>
      </c>
      <c r="F29" s="84"/>
      <c r="G29" s="141"/>
      <c r="H29" s="63">
        <f t="shared" ref="H29" si="31">F29+F29*G29</f>
        <v>0</v>
      </c>
      <c r="I29" s="63">
        <f t="shared" ref="I29" si="32">E29*F29</f>
        <v>0</v>
      </c>
      <c r="J29" s="63">
        <f t="shared" ref="J29" si="33">H29*E29</f>
        <v>0</v>
      </c>
    </row>
    <row r="30" spans="1:10" ht="33" customHeight="1" x14ac:dyDescent="0.2">
      <c r="A30" s="83"/>
      <c r="B30" s="138"/>
      <c r="C30" s="87"/>
      <c r="D30" s="60"/>
      <c r="E30" s="60"/>
      <c r="F30" s="85"/>
      <c r="G30" s="142"/>
      <c r="H30" s="64"/>
      <c r="I30" s="64"/>
      <c r="J30" s="64"/>
    </row>
    <row r="31" spans="1:10" ht="25.5" customHeight="1" x14ac:dyDescent="0.2">
      <c r="A31" s="82">
        <v>13</v>
      </c>
      <c r="B31" s="137" t="s">
        <v>106</v>
      </c>
      <c r="C31" s="86" t="s">
        <v>957</v>
      </c>
      <c r="D31" s="59" t="s">
        <v>30</v>
      </c>
      <c r="E31" s="59">
        <v>1</v>
      </c>
      <c r="F31" s="84"/>
      <c r="G31" s="141"/>
      <c r="H31" s="63">
        <f t="shared" ref="H31" si="34">F31+F31*G31</f>
        <v>0</v>
      </c>
      <c r="I31" s="63">
        <f t="shared" ref="I31" si="35">E31*F31</f>
        <v>0</v>
      </c>
      <c r="J31" s="63">
        <f t="shared" ref="J31" si="36">H31*E31</f>
        <v>0</v>
      </c>
    </row>
    <row r="32" spans="1:10" ht="30.75" customHeight="1" x14ac:dyDescent="0.2">
      <c r="A32" s="83"/>
      <c r="B32" s="138"/>
      <c r="C32" s="87"/>
      <c r="D32" s="60"/>
      <c r="E32" s="60"/>
      <c r="F32" s="85"/>
      <c r="G32" s="142"/>
      <c r="H32" s="64"/>
      <c r="I32" s="64"/>
      <c r="J32" s="64"/>
    </row>
    <row r="33" spans="1:10" x14ac:dyDescent="0.2">
      <c r="A33" s="82">
        <v>14</v>
      </c>
      <c r="B33" s="137" t="s">
        <v>107</v>
      </c>
      <c r="C33" s="86" t="s">
        <v>958</v>
      </c>
      <c r="D33" s="59" t="s">
        <v>37</v>
      </c>
      <c r="E33" s="59">
        <v>1</v>
      </c>
      <c r="F33" s="84"/>
      <c r="G33" s="141"/>
      <c r="H33" s="63">
        <f t="shared" ref="H33" si="37">F33+F33*G33</f>
        <v>0</v>
      </c>
      <c r="I33" s="63">
        <f t="shared" ref="I33" si="38">E33*F33</f>
        <v>0</v>
      </c>
      <c r="J33" s="63">
        <f t="shared" ref="J33" si="39">H33*E33</f>
        <v>0</v>
      </c>
    </row>
    <row r="34" spans="1:10" ht="39.75" customHeight="1" x14ac:dyDescent="0.2">
      <c r="A34" s="83"/>
      <c r="B34" s="138"/>
      <c r="C34" s="87"/>
      <c r="D34" s="60"/>
      <c r="E34" s="60"/>
      <c r="F34" s="85"/>
      <c r="G34" s="142"/>
      <c r="H34" s="64"/>
      <c r="I34" s="64"/>
      <c r="J34" s="64"/>
    </row>
    <row r="35" spans="1:10" x14ac:dyDescent="0.2">
      <c r="A35" s="82">
        <v>15</v>
      </c>
      <c r="B35" s="137" t="s">
        <v>959</v>
      </c>
      <c r="C35" s="86" t="s">
        <v>960</v>
      </c>
      <c r="D35" s="59" t="s">
        <v>30</v>
      </c>
      <c r="E35" s="59">
        <v>1</v>
      </c>
      <c r="F35" s="84"/>
      <c r="G35" s="141"/>
      <c r="H35" s="63">
        <f t="shared" ref="H35" si="40">F35+F35*G35</f>
        <v>0</v>
      </c>
      <c r="I35" s="63">
        <f t="shared" ref="I35" si="41">E35*F35</f>
        <v>0</v>
      </c>
      <c r="J35" s="63">
        <f t="shared" ref="J35" si="42">H35*E35</f>
        <v>0</v>
      </c>
    </row>
    <row r="36" spans="1:10" ht="39" customHeight="1" x14ac:dyDescent="0.2">
      <c r="A36" s="83"/>
      <c r="B36" s="138"/>
      <c r="C36" s="87"/>
      <c r="D36" s="60"/>
      <c r="E36" s="60"/>
      <c r="F36" s="85"/>
      <c r="G36" s="142"/>
      <c r="H36" s="64"/>
      <c r="I36" s="64"/>
      <c r="J36" s="64"/>
    </row>
    <row r="37" spans="1:10" ht="12.75" customHeight="1" x14ac:dyDescent="0.2">
      <c r="A37" s="82">
        <v>16</v>
      </c>
      <c r="B37" s="137" t="s">
        <v>108</v>
      </c>
      <c r="C37" s="86" t="s">
        <v>961</v>
      </c>
      <c r="D37" s="59" t="s">
        <v>30</v>
      </c>
      <c r="E37" s="59">
        <v>1</v>
      </c>
      <c r="F37" s="84"/>
      <c r="G37" s="141"/>
      <c r="H37" s="63">
        <f t="shared" ref="H37" si="43">F37+F37*G37</f>
        <v>0</v>
      </c>
      <c r="I37" s="63">
        <f t="shared" ref="I37" si="44">E37*F37</f>
        <v>0</v>
      </c>
      <c r="J37" s="63">
        <f t="shared" ref="J37" si="45">H37*E37</f>
        <v>0</v>
      </c>
    </row>
    <row r="38" spans="1:10" ht="28.5" customHeight="1" x14ac:dyDescent="0.2">
      <c r="A38" s="83"/>
      <c r="B38" s="138"/>
      <c r="C38" s="87"/>
      <c r="D38" s="60"/>
      <c r="E38" s="60"/>
      <c r="F38" s="85"/>
      <c r="G38" s="142"/>
      <c r="H38" s="64"/>
      <c r="I38" s="64"/>
      <c r="J38" s="64"/>
    </row>
    <row r="39" spans="1:10" x14ac:dyDescent="0.2">
      <c r="A39" s="82">
        <v>17</v>
      </c>
      <c r="B39" s="137" t="s">
        <v>109</v>
      </c>
      <c r="C39" s="86" t="s">
        <v>962</v>
      </c>
      <c r="D39" s="59" t="s">
        <v>31</v>
      </c>
      <c r="E39" s="59">
        <v>1</v>
      </c>
      <c r="F39" s="84"/>
      <c r="G39" s="141"/>
      <c r="H39" s="63">
        <f t="shared" ref="H39" si="46">F39+F39*G39</f>
        <v>0</v>
      </c>
      <c r="I39" s="63">
        <f t="shared" ref="I39" si="47">E39*F39</f>
        <v>0</v>
      </c>
      <c r="J39" s="63">
        <f t="shared" ref="J39" si="48">H39*E39</f>
        <v>0</v>
      </c>
    </row>
    <row r="40" spans="1:10" ht="27" customHeight="1" x14ac:dyDescent="0.2">
      <c r="A40" s="83"/>
      <c r="B40" s="138"/>
      <c r="C40" s="87"/>
      <c r="D40" s="60"/>
      <c r="E40" s="60"/>
      <c r="F40" s="85"/>
      <c r="G40" s="142"/>
      <c r="H40" s="64"/>
      <c r="I40" s="64"/>
      <c r="J40" s="64"/>
    </row>
    <row r="41" spans="1:10" x14ac:dyDescent="0.2">
      <c r="A41" s="82">
        <v>18</v>
      </c>
      <c r="B41" s="137" t="s">
        <v>963</v>
      </c>
      <c r="C41" s="86" t="s">
        <v>964</v>
      </c>
      <c r="D41" s="59" t="s">
        <v>30</v>
      </c>
      <c r="E41" s="59">
        <v>1</v>
      </c>
      <c r="F41" s="84"/>
      <c r="G41" s="141"/>
      <c r="H41" s="63">
        <f t="shared" ref="H41" si="49">F41+F41*G41</f>
        <v>0</v>
      </c>
      <c r="I41" s="63">
        <f t="shared" ref="I41" si="50">E41*F41</f>
        <v>0</v>
      </c>
      <c r="J41" s="63">
        <f t="shared" ref="J41" si="51">H41*E41</f>
        <v>0</v>
      </c>
    </row>
    <row r="42" spans="1:10" ht="27" customHeight="1" x14ac:dyDescent="0.2">
      <c r="A42" s="83"/>
      <c r="B42" s="138"/>
      <c r="C42" s="87"/>
      <c r="D42" s="60"/>
      <c r="E42" s="60"/>
      <c r="F42" s="85"/>
      <c r="G42" s="142"/>
      <c r="H42" s="64"/>
      <c r="I42" s="64"/>
      <c r="J42" s="64"/>
    </row>
    <row r="43" spans="1:10" x14ac:dyDescent="0.2">
      <c r="A43" s="82">
        <v>19</v>
      </c>
      <c r="B43" s="137" t="s">
        <v>110</v>
      </c>
      <c r="C43" s="86" t="s">
        <v>966</v>
      </c>
      <c r="D43" s="59" t="s">
        <v>30</v>
      </c>
      <c r="E43" s="59">
        <v>1</v>
      </c>
      <c r="F43" s="84"/>
      <c r="G43" s="141"/>
      <c r="H43" s="63">
        <f t="shared" ref="H43" si="52">F43+F43*G43</f>
        <v>0</v>
      </c>
      <c r="I43" s="63">
        <f t="shared" ref="I43" si="53">E43*F43</f>
        <v>0</v>
      </c>
      <c r="J43" s="63">
        <f t="shared" ref="J43" si="54">H43*E43</f>
        <v>0</v>
      </c>
    </row>
    <row r="44" spans="1:10" ht="30.75" customHeight="1" x14ac:dyDescent="0.2">
      <c r="A44" s="83"/>
      <c r="B44" s="138"/>
      <c r="C44" s="87"/>
      <c r="D44" s="60"/>
      <c r="E44" s="60"/>
      <c r="F44" s="85"/>
      <c r="G44" s="142"/>
      <c r="H44" s="64"/>
      <c r="I44" s="64"/>
      <c r="J44" s="64"/>
    </row>
    <row r="45" spans="1:10" x14ac:dyDescent="0.2">
      <c r="A45" s="82">
        <v>20</v>
      </c>
      <c r="B45" s="137" t="s">
        <v>111</v>
      </c>
      <c r="C45" s="86" t="s">
        <v>965</v>
      </c>
      <c r="D45" s="59" t="s">
        <v>65</v>
      </c>
      <c r="E45" s="59">
        <v>1</v>
      </c>
      <c r="F45" s="84"/>
      <c r="G45" s="141"/>
      <c r="H45" s="63">
        <f t="shared" ref="H45" si="55">F45+F45*G45</f>
        <v>0</v>
      </c>
      <c r="I45" s="63">
        <f t="shared" ref="I45" si="56">E45*F45</f>
        <v>0</v>
      </c>
      <c r="J45" s="63">
        <f t="shared" ref="J45" si="57">H45*E45</f>
        <v>0</v>
      </c>
    </row>
    <row r="46" spans="1:10" ht="29.25" customHeight="1" x14ac:dyDescent="0.2">
      <c r="A46" s="83"/>
      <c r="B46" s="138"/>
      <c r="C46" s="87"/>
      <c r="D46" s="60"/>
      <c r="E46" s="60"/>
      <c r="F46" s="85"/>
      <c r="G46" s="142"/>
      <c r="H46" s="64"/>
      <c r="I46" s="64"/>
      <c r="J46" s="64"/>
    </row>
    <row r="47" spans="1:10" x14ac:dyDescent="0.2">
      <c r="A47" s="82">
        <v>21</v>
      </c>
      <c r="B47" s="137" t="s">
        <v>112</v>
      </c>
      <c r="C47" s="86" t="s">
        <v>967</v>
      </c>
      <c r="D47" s="59" t="s">
        <v>95</v>
      </c>
      <c r="E47" s="59">
        <v>1</v>
      </c>
      <c r="F47" s="84"/>
      <c r="G47" s="141"/>
      <c r="H47" s="63">
        <f t="shared" ref="H47" si="58">F47+F47*G47</f>
        <v>0</v>
      </c>
      <c r="I47" s="63">
        <f t="shared" ref="I47" si="59">E47*F47</f>
        <v>0</v>
      </c>
      <c r="J47" s="63">
        <f t="shared" ref="J47" si="60">H47*E47</f>
        <v>0</v>
      </c>
    </row>
    <row r="48" spans="1:10" ht="14.45" customHeight="1" x14ac:dyDescent="0.2">
      <c r="A48" s="83"/>
      <c r="B48" s="138"/>
      <c r="C48" s="87"/>
      <c r="D48" s="60"/>
      <c r="E48" s="60"/>
      <c r="F48" s="85"/>
      <c r="G48" s="142"/>
      <c r="H48" s="64"/>
      <c r="I48" s="64"/>
      <c r="J48" s="64"/>
    </row>
    <row r="49" spans="1:10" x14ac:dyDescent="0.2">
      <c r="A49" s="82">
        <v>22</v>
      </c>
      <c r="B49" s="137" t="s">
        <v>968</v>
      </c>
      <c r="C49" s="86" t="s">
        <v>969</v>
      </c>
      <c r="D49" s="59" t="s">
        <v>30</v>
      </c>
      <c r="E49" s="59">
        <v>1</v>
      </c>
      <c r="F49" s="84"/>
      <c r="G49" s="141"/>
      <c r="H49" s="63">
        <f t="shared" ref="H49" si="61">F49+F49*G49</f>
        <v>0</v>
      </c>
      <c r="I49" s="63">
        <f t="shared" ref="I49" si="62">E49*F49</f>
        <v>0</v>
      </c>
      <c r="J49" s="63">
        <f t="shared" ref="J49" si="63">H49*E49</f>
        <v>0</v>
      </c>
    </row>
    <row r="50" spans="1:10" ht="39.75" customHeight="1" x14ac:dyDescent="0.2">
      <c r="A50" s="83"/>
      <c r="B50" s="138"/>
      <c r="C50" s="87"/>
      <c r="D50" s="60"/>
      <c r="E50" s="60"/>
      <c r="F50" s="85"/>
      <c r="G50" s="142"/>
      <c r="H50" s="64"/>
      <c r="I50" s="64"/>
      <c r="J50" s="64"/>
    </row>
    <row r="51" spans="1:10" x14ac:dyDescent="0.2">
      <c r="A51" s="82">
        <v>23</v>
      </c>
      <c r="B51" s="137" t="s">
        <v>113</v>
      </c>
      <c r="C51" s="86" t="s">
        <v>970</v>
      </c>
      <c r="D51" s="59" t="s">
        <v>93</v>
      </c>
      <c r="E51" s="59">
        <v>1</v>
      </c>
      <c r="F51" s="84"/>
      <c r="G51" s="141"/>
      <c r="H51" s="63">
        <f t="shared" ref="H51" si="64">F51+F51*G51</f>
        <v>0</v>
      </c>
      <c r="I51" s="63">
        <f t="shared" ref="I51" si="65">E51*F51</f>
        <v>0</v>
      </c>
      <c r="J51" s="63">
        <f t="shared" ref="J51" si="66">H51*E51</f>
        <v>0</v>
      </c>
    </row>
    <row r="52" spans="1:10" ht="30" customHeight="1" x14ac:dyDescent="0.2">
      <c r="A52" s="83"/>
      <c r="B52" s="138"/>
      <c r="C52" s="87"/>
      <c r="D52" s="60"/>
      <c r="E52" s="60"/>
      <c r="F52" s="85"/>
      <c r="G52" s="142"/>
      <c r="H52" s="64"/>
      <c r="I52" s="64"/>
      <c r="J52" s="64"/>
    </row>
    <row r="53" spans="1:10" x14ac:dyDescent="0.2">
      <c r="A53" s="82">
        <v>24</v>
      </c>
      <c r="B53" s="137" t="s">
        <v>114</v>
      </c>
      <c r="C53" s="86" t="s">
        <v>972</v>
      </c>
      <c r="D53" s="59" t="s">
        <v>64</v>
      </c>
      <c r="E53" s="59">
        <v>1</v>
      </c>
      <c r="F53" s="84"/>
      <c r="G53" s="141"/>
      <c r="H53" s="63">
        <f t="shared" ref="H53" si="67">F53+F53*G53</f>
        <v>0</v>
      </c>
      <c r="I53" s="63">
        <f t="shared" ref="I53" si="68">E53*F53</f>
        <v>0</v>
      </c>
      <c r="J53" s="63">
        <f t="shared" ref="J53" si="69">H53*E53</f>
        <v>0</v>
      </c>
    </row>
    <row r="54" spans="1:10" ht="20.25" customHeight="1" x14ac:dyDescent="0.2">
      <c r="A54" s="83"/>
      <c r="B54" s="138"/>
      <c r="C54" s="87"/>
      <c r="D54" s="60"/>
      <c r="E54" s="60"/>
      <c r="F54" s="85"/>
      <c r="G54" s="142"/>
      <c r="H54" s="64"/>
      <c r="I54" s="64"/>
      <c r="J54" s="64"/>
    </row>
    <row r="55" spans="1:10" x14ac:dyDescent="0.2">
      <c r="A55" s="82">
        <v>25</v>
      </c>
      <c r="B55" s="137" t="s">
        <v>971</v>
      </c>
      <c r="C55" s="86" t="s">
        <v>974</v>
      </c>
      <c r="D55" s="59" t="s">
        <v>32</v>
      </c>
      <c r="E55" s="59">
        <v>1</v>
      </c>
      <c r="F55" s="84"/>
      <c r="G55" s="141"/>
      <c r="H55" s="63">
        <f t="shared" ref="H55" si="70">F55+F55*G55</f>
        <v>0</v>
      </c>
      <c r="I55" s="63">
        <f t="shared" ref="I55" si="71">E55*F55</f>
        <v>0</v>
      </c>
      <c r="J55" s="63">
        <f t="shared" ref="J55" si="72">H55*E55</f>
        <v>0</v>
      </c>
    </row>
    <row r="56" spans="1:10" ht="29.25" customHeight="1" x14ac:dyDescent="0.2">
      <c r="A56" s="83"/>
      <c r="B56" s="138"/>
      <c r="C56" s="87"/>
      <c r="D56" s="60"/>
      <c r="E56" s="60"/>
      <c r="F56" s="85"/>
      <c r="G56" s="142"/>
      <c r="H56" s="64"/>
      <c r="I56" s="64"/>
      <c r="J56" s="64"/>
    </row>
    <row r="57" spans="1:10" x14ac:dyDescent="0.2">
      <c r="A57" s="82">
        <v>26</v>
      </c>
      <c r="B57" s="137" t="s">
        <v>115</v>
      </c>
      <c r="C57" s="86" t="s">
        <v>975</v>
      </c>
      <c r="D57" s="59" t="s">
        <v>37</v>
      </c>
      <c r="E57" s="59">
        <v>1</v>
      </c>
      <c r="F57" s="84"/>
      <c r="G57" s="141"/>
      <c r="H57" s="63">
        <f t="shared" ref="H57" si="73">F57+F57*G57</f>
        <v>0</v>
      </c>
      <c r="I57" s="63">
        <f t="shared" ref="I57" si="74">E57*F57</f>
        <v>0</v>
      </c>
      <c r="J57" s="63">
        <f t="shared" ref="J57" si="75">H57*E57</f>
        <v>0</v>
      </c>
    </row>
    <row r="58" spans="1:10" ht="32.25" customHeight="1" x14ac:dyDescent="0.2">
      <c r="A58" s="83"/>
      <c r="B58" s="138"/>
      <c r="C58" s="87"/>
      <c r="D58" s="60"/>
      <c r="E58" s="60"/>
      <c r="F58" s="85"/>
      <c r="G58" s="142"/>
      <c r="H58" s="64"/>
      <c r="I58" s="64"/>
      <c r="J58" s="64"/>
    </row>
    <row r="59" spans="1:10" x14ac:dyDescent="0.2">
      <c r="A59" s="82">
        <v>27</v>
      </c>
      <c r="B59" s="137" t="s">
        <v>116</v>
      </c>
      <c r="C59" s="86" t="s">
        <v>976</v>
      </c>
      <c r="D59" s="59" t="s">
        <v>31</v>
      </c>
      <c r="E59" s="59">
        <v>1</v>
      </c>
      <c r="F59" s="84"/>
      <c r="G59" s="141"/>
      <c r="H59" s="63">
        <f t="shared" ref="H59" si="76">F59+F59*G59</f>
        <v>0</v>
      </c>
      <c r="I59" s="63">
        <f t="shared" ref="I59" si="77">E59*F59</f>
        <v>0</v>
      </c>
      <c r="J59" s="63">
        <f t="shared" ref="J59" si="78">H59*E59</f>
        <v>0</v>
      </c>
    </row>
    <row r="60" spans="1:10" ht="31.5" customHeight="1" x14ac:dyDescent="0.2">
      <c r="A60" s="83"/>
      <c r="B60" s="138"/>
      <c r="C60" s="87"/>
      <c r="D60" s="60"/>
      <c r="E60" s="60"/>
      <c r="F60" s="85"/>
      <c r="G60" s="142"/>
      <c r="H60" s="64"/>
      <c r="I60" s="64"/>
      <c r="J60" s="64"/>
    </row>
    <row r="61" spans="1:10" x14ac:dyDescent="0.2">
      <c r="A61" s="82">
        <v>28</v>
      </c>
      <c r="B61" s="137" t="s">
        <v>117</v>
      </c>
      <c r="C61" s="86" t="s">
        <v>977</v>
      </c>
      <c r="D61" s="59" t="s">
        <v>30</v>
      </c>
      <c r="E61" s="59">
        <v>1</v>
      </c>
      <c r="F61" s="84"/>
      <c r="G61" s="141"/>
      <c r="H61" s="63">
        <f t="shared" ref="H61" si="79">F61+F61*G61</f>
        <v>0</v>
      </c>
      <c r="I61" s="63">
        <f t="shared" ref="I61" si="80">E61*F61</f>
        <v>0</v>
      </c>
      <c r="J61" s="63">
        <f t="shared" ref="J61" si="81">H61*E61</f>
        <v>0</v>
      </c>
    </row>
    <row r="62" spans="1:10" ht="27.75" customHeight="1" x14ac:dyDescent="0.2">
      <c r="A62" s="83"/>
      <c r="B62" s="138"/>
      <c r="C62" s="87"/>
      <c r="D62" s="60"/>
      <c r="E62" s="60"/>
      <c r="F62" s="85"/>
      <c r="G62" s="142"/>
      <c r="H62" s="64"/>
      <c r="I62" s="64"/>
      <c r="J62" s="64"/>
    </row>
    <row r="63" spans="1:10" x14ac:dyDescent="0.2">
      <c r="A63" s="82">
        <v>29</v>
      </c>
      <c r="B63" s="137" t="s">
        <v>118</v>
      </c>
      <c r="C63" s="86" t="s">
        <v>978</v>
      </c>
      <c r="D63" s="59" t="s">
        <v>65</v>
      </c>
      <c r="E63" s="59">
        <v>1</v>
      </c>
      <c r="F63" s="84"/>
      <c r="G63" s="141"/>
      <c r="H63" s="63">
        <f t="shared" ref="H63" si="82">F63+F63*G63</f>
        <v>0</v>
      </c>
      <c r="I63" s="63">
        <f t="shared" ref="I63" si="83">E63*F63</f>
        <v>0</v>
      </c>
      <c r="J63" s="63">
        <f t="shared" ref="J63" si="84">H63*E63</f>
        <v>0</v>
      </c>
    </row>
    <row r="64" spans="1:10" ht="27.75" customHeight="1" x14ac:dyDescent="0.2">
      <c r="A64" s="83"/>
      <c r="B64" s="138"/>
      <c r="C64" s="87"/>
      <c r="D64" s="60"/>
      <c r="E64" s="60"/>
      <c r="F64" s="85"/>
      <c r="G64" s="142"/>
      <c r="H64" s="64"/>
      <c r="I64" s="64"/>
      <c r="J64" s="64"/>
    </row>
    <row r="65" spans="1:10" x14ac:dyDescent="0.2">
      <c r="A65" s="82">
        <v>30</v>
      </c>
      <c r="B65" s="137" t="s">
        <v>119</v>
      </c>
      <c r="C65" s="86" t="s">
        <v>979</v>
      </c>
      <c r="D65" s="59" t="s">
        <v>26</v>
      </c>
      <c r="E65" s="59">
        <v>1</v>
      </c>
      <c r="F65" s="84"/>
      <c r="G65" s="141"/>
      <c r="H65" s="63">
        <f t="shared" ref="H65" si="85">F65+F65*G65</f>
        <v>0</v>
      </c>
      <c r="I65" s="63">
        <f t="shared" ref="I65" si="86">E65*F65</f>
        <v>0</v>
      </c>
      <c r="J65" s="63">
        <f t="shared" ref="J65" si="87">H65*E65</f>
        <v>0</v>
      </c>
    </row>
    <row r="66" spans="1:10" ht="24.75" customHeight="1" x14ac:dyDescent="0.2">
      <c r="A66" s="83"/>
      <c r="B66" s="138"/>
      <c r="C66" s="87"/>
      <c r="D66" s="60"/>
      <c r="E66" s="60"/>
      <c r="F66" s="85"/>
      <c r="G66" s="142"/>
      <c r="H66" s="64"/>
      <c r="I66" s="64"/>
      <c r="J66" s="64"/>
    </row>
    <row r="67" spans="1:10" x14ac:dyDescent="0.2">
      <c r="A67" s="82">
        <v>31</v>
      </c>
      <c r="B67" s="137" t="s">
        <v>973</v>
      </c>
      <c r="C67" s="86" t="s">
        <v>980</v>
      </c>
      <c r="D67" s="59" t="s">
        <v>30</v>
      </c>
      <c r="E67" s="59">
        <v>1</v>
      </c>
      <c r="F67" s="84"/>
      <c r="G67" s="141"/>
      <c r="H67" s="63">
        <f t="shared" ref="H67" si="88">F67+F67*G67</f>
        <v>0</v>
      </c>
      <c r="I67" s="63">
        <f t="shared" ref="I67" si="89">E67*F67</f>
        <v>0</v>
      </c>
      <c r="J67" s="63">
        <f t="shared" ref="J67" si="90">H67*E67</f>
        <v>0</v>
      </c>
    </row>
    <row r="68" spans="1:10" ht="39" customHeight="1" x14ac:dyDescent="0.2">
      <c r="A68" s="83"/>
      <c r="B68" s="138"/>
      <c r="C68" s="87"/>
      <c r="D68" s="60"/>
      <c r="E68" s="60"/>
      <c r="F68" s="85"/>
      <c r="G68" s="142"/>
      <c r="H68" s="64"/>
      <c r="I68" s="64"/>
      <c r="J68" s="64"/>
    </row>
    <row r="69" spans="1:10" x14ac:dyDescent="0.2">
      <c r="A69" s="82">
        <v>32</v>
      </c>
      <c r="B69" s="137" t="s">
        <v>120</v>
      </c>
      <c r="C69" s="86" t="s">
        <v>981</v>
      </c>
      <c r="D69" s="59" t="s">
        <v>26</v>
      </c>
      <c r="E69" s="59">
        <v>1</v>
      </c>
      <c r="F69" s="84"/>
      <c r="G69" s="141"/>
      <c r="H69" s="63">
        <f t="shared" ref="H69" si="91">F69+F69*G69</f>
        <v>0</v>
      </c>
      <c r="I69" s="63">
        <f t="shared" ref="I69" si="92">E69*F69</f>
        <v>0</v>
      </c>
      <c r="J69" s="63">
        <f t="shared" ref="J69" si="93">H69*E69</f>
        <v>0</v>
      </c>
    </row>
    <row r="70" spans="1:10" ht="27.75" customHeight="1" x14ac:dyDescent="0.2">
      <c r="A70" s="83"/>
      <c r="B70" s="138"/>
      <c r="C70" s="87"/>
      <c r="D70" s="60"/>
      <c r="E70" s="60"/>
      <c r="F70" s="85"/>
      <c r="G70" s="142"/>
      <c r="H70" s="64"/>
      <c r="I70" s="64"/>
      <c r="J70" s="64"/>
    </row>
    <row r="71" spans="1:10" x14ac:dyDescent="0.2">
      <c r="A71" s="82">
        <v>33</v>
      </c>
      <c r="B71" s="137" t="s">
        <v>121</v>
      </c>
      <c r="C71" s="86" t="s">
        <v>982</v>
      </c>
      <c r="D71" s="59" t="s">
        <v>66</v>
      </c>
      <c r="E71" s="59">
        <v>1</v>
      </c>
      <c r="F71" s="84"/>
      <c r="G71" s="141"/>
      <c r="H71" s="63">
        <f t="shared" ref="H71" si="94">F71+F71*G71</f>
        <v>0</v>
      </c>
      <c r="I71" s="63">
        <f t="shared" ref="I71" si="95">E71*F71</f>
        <v>0</v>
      </c>
      <c r="J71" s="63">
        <f t="shared" ref="J71" si="96">H71*E71</f>
        <v>0</v>
      </c>
    </row>
    <row r="72" spans="1:10" ht="27" customHeight="1" x14ac:dyDescent="0.2">
      <c r="A72" s="83"/>
      <c r="B72" s="138"/>
      <c r="C72" s="87"/>
      <c r="D72" s="60"/>
      <c r="E72" s="60"/>
      <c r="F72" s="85"/>
      <c r="G72" s="142"/>
      <c r="H72" s="64"/>
      <c r="I72" s="64"/>
      <c r="J72" s="64"/>
    </row>
    <row r="73" spans="1:10" x14ac:dyDescent="0.2">
      <c r="A73" s="82">
        <v>34</v>
      </c>
      <c r="B73" s="137" t="s">
        <v>122</v>
      </c>
      <c r="C73" s="86" t="s">
        <v>983</v>
      </c>
      <c r="D73" s="59" t="s">
        <v>26</v>
      </c>
      <c r="E73" s="59">
        <v>1</v>
      </c>
      <c r="F73" s="84"/>
      <c r="G73" s="141"/>
      <c r="H73" s="63">
        <f t="shared" ref="H73" si="97">F73+F73*G73</f>
        <v>0</v>
      </c>
      <c r="I73" s="63">
        <f t="shared" ref="I73" si="98">E73*F73</f>
        <v>0</v>
      </c>
      <c r="J73" s="63">
        <f t="shared" ref="J73" si="99">H73*E73</f>
        <v>0</v>
      </c>
    </row>
    <row r="74" spans="1:10" ht="25.5" customHeight="1" x14ac:dyDescent="0.2">
      <c r="A74" s="83"/>
      <c r="B74" s="138"/>
      <c r="C74" s="87"/>
      <c r="D74" s="60"/>
      <c r="E74" s="60"/>
      <c r="F74" s="85"/>
      <c r="G74" s="142"/>
      <c r="H74" s="64"/>
      <c r="I74" s="64"/>
      <c r="J74" s="64"/>
    </row>
    <row r="75" spans="1:10" x14ac:dyDescent="0.2">
      <c r="A75" s="82">
        <v>35</v>
      </c>
      <c r="B75" s="137" t="s">
        <v>123</v>
      </c>
      <c r="C75" s="86" t="s">
        <v>984</v>
      </c>
      <c r="D75" s="59" t="s">
        <v>27</v>
      </c>
      <c r="E75" s="59">
        <v>1</v>
      </c>
      <c r="F75" s="84"/>
      <c r="G75" s="141"/>
      <c r="H75" s="63">
        <f t="shared" ref="H75" si="100">F75+F75*G75</f>
        <v>0</v>
      </c>
      <c r="I75" s="63">
        <f t="shared" ref="I75" si="101">E75*F75</f>
        <v>0</v>
      </c>
      <c r="J75" s="63">
        <f t="shared" ref="J75" si="102">H75*E75</f>
        <v>0</v>
      </c>
    </row>
    <row r="76" spans="1:10" ht="14.45" customHeight="1" x14ac:dyDescent="0.2">
      <c r="A76" s="83"/>
      <c r="B76" s="138"/>
      <c r="C76" s="87"/>
      <c r="D76" s="60"/>
      <c r="E76" s="60"/>
      <c r="F76" s="85"/>
      <c r="G76" s="142"/>
      <c r="H76" s="64"/>
      <c r="I76" s="64"/>
      <c r="J76" s="64"/>
    </row>
    <row r="77" spans="1:10" x14ac:dyDescent="0.2">
      <c r="A77" s="82">
        <v>36</v>
      </c>
      <c r="B77" s="137" t="s">
        <v>124</v>
      </c>
      <c r="C77" s="86" t="s">
        <v>985</v>
      </c>
      <c r="D77" s="59" t="s">
        <v>27</v>
      </c>
      <c r="E77" s="59">
        <v>1</v>
      </c>
      <c r="F77" s="84"/>
      <c r="G77" s="141"/>
      <c r="H77" s="63">
        <f t="shared" ref="H77" si="103">F77+F77*G77</f>
        <v>0</v>
      </c>
      <c r="I77" s="63">
        <f t="shared" ref="I77" si="104">E77*F77</f>
        <v>0</v>
      </c>
      <c r="J77" s="63">
        <f t="shared" ref="J77" si="105">H77*E77</f>
        <v>0</v>
      </c>
    </row>
    <row r="78" spans="1:10" ht="26.25" customHeight="1" x14ac:dyDescent="0.2">
      <c r="A78" s="83"/>
      <c r="B78" s="138"/>
      <c r="C78" s="87"/>
      <c r="D78" s="60"/>
      <c r="E78" s="60"/>
      <c r="F78" s="85"/>
      <c r="G78" s="142"/>
      <c r="H78" s="64"/>
      <c r="I78" s="64"/>
      <c r="J78" s="64"/>
    </row>
    <row r="79" spans="1:10" x14ac:dyDescent="0.2">
      <c r="A79" s="82">
        <v>37</v>
      </c>
      <c r="B79" s="137" t="s">
        <v>125</v>
      </c>
      <c r="C79" s="86" t="s">
        <v>986</v>
      </c>
      <c r="D79" s="59" t="s">
        <v>34</v>
      </c>
      <c r="E79" s="59">
        <v>1</v>
      </c>
      <c r="F79" s="84"/>
      <c r="G79" s="141"/>
      <c r="H79" s="63">
        <f t="shared" ref="H79" si="106">F79+F79*G79</f>
        <v>0</v>
      </c>
      <c r="I79" s="63">
        <f t="shared" ref="I79" si="107">E79*F79</f>
        <v>0</v>
      </c>
      <c r="J79" s="63">
        <f t="shared" ref="J79" si="108">H79*E79</f>
        <v>0</v>
      </c>
    </row>
    <row r="80" spans="1:10" ht="14.45" customHeight="1" x14ac:dyDescent="0.2">
      <c r="A80" s="83"/>
      <c r="B80" s="138"/>
      <c r="C80" s="87"/>
      <c r="D80" s="60"/>
      <c r="E80" s="60"/>
      <c r="F80" s="85"/>
      <c r="G80" s="142"/>
      <c r="H80" s="64"/>
      <c r="I80" s="64"/>
      <c r="J80" s="64"/>
    </row>
    <row r="81" spans="1:10" x14ac:dyDescent="0.2">
      <c r="A81" s="82">
        <v>38</v>
      </c>
      <c r="B81" s="137" t="s">
        <v>126</v>
      </c>
      <c r="C81" s="86" t="s">
        <v>987</v>
      </c>
      <c r="D81" s="59" t="s">
        <v>127</v>
      </c>
      <c r="E81" s="59">
        <v>1</v>
      </c>
      <c r="F81" s="84"/>
      <c r="G81" s="141"/>
      <c r="H81" s="63">
        <f t="shared" ref="H81" si="109">F81+F81*G81</f>
        <v>0</v>
      </c>
      <c r="I81" s="63">
        <f t="shared" ref="I81" si="110">E81*F81</f>
        <v>0</v>
      </c>
      <c r="J81" s="63">
        <f t="shared" ref="J81" si="111">H81*E81</f>
        <v>0</v>
      </c>
    </row>
    <row r="82" spans="1:10" ht="14.45" customHeight="1" x14ac:dyDescent="0.2">
      <c r="A82" s="83"/>
      <c r="B82" s="138"/>
      <c r="C82" s="87"/>
      <c r="D82" s="60"/>
      <c r="E82" s="60"/>
      <c r="F82" s="85"/>
      <c r="G82" s="142"/>
      <c r="H82" s="64"/>
      <c r="I82" s="64"/>
      <c r="J82" s="64"/>
    </row>
    <row r="83" spans="1:10" x14ac:dyDescent="0.2">
      <c r="A83" s="82">
        <v>39</v>
      </c>
      <c r="B83" s="137" t="s">
        <v>128</v>
      </c>
      <c r="C83" s="86" t="s">
        <v>988</v>
      </c>
      <c r="D83" s="59" t="s">
        <v>38</v>
      </c>
      <c r="E83" s="59">
        <v>1</v>
      </c>
      <c r="F83" s="84"/>
      <c r="G83" s="141"/>
      <c r="H83" s="63">
        <f t="shared" ref="H83" si="112">F83+F83*G83</f>
        <v>0</v>
      </c>
      <c r="I83" s="63">
        <f t="shared" ref="I83" si="113">E83*F83</f>
        <v>0</v>
      </c>
      <c r="J83" s="63">
        <f t="shared" ref="J83" si="114">H83*E83</f>
        <v>0</v>
      </c>
    </row>
    <row r="84" spans="1:10" ht="14.45" customHeight="1" x14ac:dyDescent="0.2">
      <c r="A84" s="83"/>
      <c r="B84" s="138"/>
      <c r="C84" s="87"/>
      <c r="D84" s="60"/>
      <c r="E84" s="60"/>
      <c r="F84" s="85"/>
      <c r="G84" s="142"/>
      <c r="H84" s="64"/>
      <c r="I84" s="64"/>
      <c r="J84" s="64"/>
    </row>
    <row r="85" spans="1:10" x14ac:dyDescent="0.2">
      <c r="A85" s="82">
        <v>40</v>
      </c>
      <c r="B85" s="137" t="s">
        <v>129</v>
      </c>
      <c r="C85" s="86" t="s">
        <v>989</v>
      </c>
      <c r="D85" s="59" t="s">
        <v>23</v>
      </c>
      <c r="E85" s="59">
        <v>1</v>
      </c>
      <c r="F85" s="84"/>
      <c r="G85" s="141"/>
      <c r="H85" s="63">
        <f t="shared" ref="H85" si="115">F85+F85*G85</f>
        <v>0</v>
      </c>
      <c r="I85" s="63">
        <f t="shared" ref="I85" si="116">E85*F85</f>
        <v>0</v>
      </c>
      <c r="J85" s="63">
        <f t="shared" ref="J85" si="117">H85*E85</f>
        <v>0</v>
      </c>
    </row>
    <row r="86" spans="1:10" ht="14.45" customHeight="1" x14ac:dyDescent="0.2">
      <c r="A86" s="83"/>
      <c r="B86" s="138"/>
      <c r="C86" s="87"/>
      <c r="D86" s="60"/>
      <c r="E86" s="60"/>
      <c r="F86" s="85"/>
      <c r="G86" s="142"/>
      <c r="H86" s="64"/>
      <c r="I86" s="64"/>
      <c r="J86" s="64"/>
    </row>
    <row r="87" spans="1:10" x14ac:dyDescent="0.2">
      <c r="A87" s="82">
        <v>41</v>
      </c>
      <c r="B87" s="137" t="s">
        <v>130</v>
      </c>
      <c r="C87" s="86" t="s">
        <v>990</v>
      </c>
      <c r="D87" s="59" t="s">
        <v>32</v>
      </c>
      <c r="E87" s="59">
        <v>1</v>
      </c>
      <c r="F87" s="84"/>
      <c r="G87" s="141"/>
      <c r="H87" s="63">
        <f t="shared" ref="H87" si="118">F87+F87*G87</f>
        <v>0</v>
      </c>
      <c r="I87" s="63">
        <f t="shared" ref="I87" si="119">E87*F87</f>
        <v>0</v>
      </c>
      <c r="J87" s="63">
        <f t="shared" ref="J87" si="120">H87*E87</f>
        <v>0</v>
      </c>
    </row>
    <row r="88" spans="1:10" ht="33" customHeight="1" x14ac:dyDescent="0.2">
      <c r="A88" s="83"/>
      <c r="B88" s="138"/>
      <c r="C88" s="87"/>
      <c r="D88" s="60"/>
      <c r="E88" s="60"/>
      <c r="F88" s="85"/>
      <c r="G88" s="142"/>
      <c r="H88" s="64"/>
      <c r="I88" s="64"/>
      <c r="J88" s="64"/>
    </row>
    <row r="89" spans="1:10" x14ac:dyDescent="0.2">
      <c r="A89" s="82">
        <v>42</v>
      </c>
      <c r="B89" s="137" t="s">
        <v>131</v>
      </c>
      <c r="C89" s="86" t="s">
        <v>997</v>
      </c>
      <c r="D89" s="59" t="s">
        <v>95</v>
      </c>
      <c r="E89" s="59">
        <v>1</v>
      </c>
      <c r="F89" s="84"/>
      <c r="G89" s="141"/>
      <c r="H89" s="63">
        <f t="shared" ref="H89" si="121">F89+F89*G89</f>
        <v>0</v>
      </c>
      <c r="I89" s="63">
        <f t="shared" ref="I89" si="122">E89*F89</f>
        <v>0</v>
      </c>
      <c r="J89" s="63">
        <f t="shared" ref="J89" si="123">H89*E89</f>
        <v>0</v>
      </c>
    </row>
    <row r="90" spans="1:10" ht="44.25" customHeight="1" x14ac:dyDescent="0.2">
      <c r="A90" s="83"/>
      <c r="B90" s="138"/>
      <c r="C90" s="87"/>
      <c r="D90" s="60"/>
      <c r="E90" s="60"/>
      <c r="F90" s="85"/>
      <c r="G90" s="142"/>
      <c r="H90" s="64"/>
      <c r="I90" s="64"/>
      <c r="J90" s="64"/>
    </row>
    <row r="91" spans="1:10" x14ac:dyDescent="0.2">
      <c r="A91" s="82">
        <v>43</v>
      </c>
      <c r="B91" s="137" t="s">
        <v>991</v>
      </c>
      <c r="C91" s="86" t="s">
        <v>992</v>
      </c>
      <c r="D91" s="59" t="s">
        <v>23</v>
      </c>
      <c r="E91" s="59">
        <v>1</v>
      </c>
      <c r="F91" s="84"/>
      <c r="G91" s="141"/>
      <c r="H91" s="63">
        <f t="shared" ref="H91" si="124">F91+F91*G91</f>
        <v>0</v>
      </c>
      <c r="I91" s="63">
        <f t="shared" ref="I91" si="125">E91*F91</f>
        <v>0</v>
      </c>
      <c r="J91" s="63">
        <f t="shared" ref="J91" si="126">H91*E91</f>
        <v>0</v>
      </c>
    </row>
    <row r="92" spans="1:10" ht="27" customHeight="1" x14ac:dyDescent="0.2">
      <c r="A92" s="83"/>
      <c r="B92" s="138"/>
      <c r="C92" s="87"/>
      <c r="D92" s="60"/>
      <c r="E92" s="60"/>
      <c r="F92" s="85"/>
      <c r="G92" s="142"/>
      <c r="H92" s="64"/>
      <c r="I92" s="64"/>
      <c r="J92" s="64"/>
    </row>
    <row r="93" spans="1:10" x14ac:dyDescent="0.2">
      <c r="A93" s="82">
        <v>44</v>
      </c>
      <c r="B93" s="137" t="s">
        <v>132</v>
      </c>
      <c r="C93" s="86" t="s">
        <v>996</v>
      </c>
      <c r="D93" s="59" t="s">
        <v>63</v>
      </c>
      <c r="E93" s="59">
        <v>1</v>
      </c>
      <c r="F93" s="84"/>
      <c r="G93" s="141"/>
      <c r="H93" s="63">
        <f t="shared" ref="H93" si="127">F93+F93*G93</f>
        <v>0</v>
      </c>
      <c r="I93" s="63">
        <f t="shared" ref="I93" si="128">E93*F93</f>
        <v>0</v>
      </c>
      <c r="J93" s="63">
        <f t="shared" ref="J93" si="129">H93*E93</f>
        <v>0</v>
      </c>
    </row>
    <row r="94" spans="1:10" ht="25.5" customHeight="1" x14ac:dyDescent="0.2">
      <c r="A94" s="83"/>
      <c r="B94" s="138"/>
      <c r="C94" s="87"/>
      <c r="D94" s="60"/>
      <c r="E94" s="60"/>
      <c r="F94" s="85"/>
      <c r="G94" s="142"/>
      <c r="H94" s="64"/>
      <c r="I94" s="64"/>
      <c r="J94" s="64"/>
    </row>
    <row r="95" spans="1:10" x14ac:dyDescent="0.2">
      <c r="A95" s="82">
        <v>45</v>
      </c>
      <c r="B95" s="137" t="s">
        <v>133</v>
      </c>
      <c r="C95" s="86" t="s">
        <v>995</v>
      </c>
      <c r="D95" s="59" t="s">
        <v>26</v>
      </c>
      <c r="E95" s="59">
        <v>1</v>
      </c>
      <c r="F95" s="84"/>
      <c r="G95" s="141"/>
      <c r="H95" s="63">
        <f t="shared" ref="H95" si="130">F95+F95*G95</f>
        <v>0</v>
      </c>
      <c r="I95" s="63">
        <f t="shared" ref="I95" si="131">E95*F95</f>
        <v>0</v>
      </c>
      <c r="J95" s="63">
        <f t="shared" ref="J95" si="132">H95*E95</f>
        <v>0</v>
      </c>
    </row>
    <row r="96" spans="1:10" ht="33" customHeight="1" x14ac:dyDescent="0.2">
      <c r="A96" s="83"/>
      <c r="B96" s="138"/>
      <c r="C96" s="87"/>
      <c r="D96" s="60"/>
      <c r="E96" s="60"/>
      <c r="F96" s="85"/>
      <c r="G96" s="142"/>
      <c r="H96" s="64"/>
      <c r="I96" s="64"/>
      <c r="J96" s="64"/>
    </row>
    <row r="97" spans="1:10" x14ac:dyDescent="0.2">
      <c r="A97" s="82">
        <v>46</v>
      </c>
      <c r="B97" s="137" t="s">
        <v>993</v>
      </c>
      <c r="C97" s="86" t="s">
        <v>994</v>
      </c>
      <c r="D97" s="59" t="s">
        <v>26</v>
      </c>
      <c r="E97" s="59">
        <v>1</v>
      </c>
      <c r="F97" s="84"/>
      <c r="G97" s="141"/>
      <c r="H97" s="63">
        <f t="shared" ref="H97" si="133">F97+F97*G97</f>
        <v>0</v>
      </c>
      <c r="I97" s="63">
        <f t="shared" ref="I97" si="134">E97*F97</f>
        <v>0</v>
      </c>
      <c r="J97" s="63">
        <f t="shared" ref="J97" si="135">H97*E97</f>
        <v>0</v>
      </c>
    </row>
    <row r="98" spans="1:10" ht="34.5" customHeight="1" x14ac:dyDescent="0.2">
      <c r="A98" s="83"/>
      <c r="B98" s="138"/>
      <c r="C98" s="87"/>
      <c r="D98" s="60"/>
      <c r="E98" s="60"/>
      <c r="F98" s="85"/>
      <c r="G98" s="142"/>
      <c r="H98" s="64"/>
      <c r="I98" s="64"/>
      <c r="J98" s="64"/>
    </row>
    <row r="99" spans="1:10" x14ac:dyDescent="0.2">
      <c r="A99" s="82">
        <v>47</v>
      </c>
      <c r="B99" s="137" t="s">
        <v>999</v>
      </c>
      <c r="C99" s="86" t="s">
        <v>998</v>
      </c>
      <c r="D99" s="59" t="s">
        <v>50</v>
      </c>
      <c r="E99" s="59">
        <v>1</v>
      </c>
      <c r="F99" s="84"/>
      <c r="G99" s="141"/>
      <c r="H99" s="63">
        <f t="shared" ref="H99" si="136">F99+F99*G99</f>
        <v>0</v>
      </c>
      <c r="I99" s="63">
        <f t="shared" ref="I99" si="137">E99*F99</f>
        <v>0</v>
      </c>
      <c r="J99" s="63">
        <f t="shared" ref="J99" si="138">H99*E99</f>
        <v>0</v>
      </c>
    </row>
    <row r="100" spans="1:10" ht="14.45" customHeight="1" x14ac:dyDescent="0.2">
      <c r="A100" s="83"/>
      <c r="B100" s="138"/>
      <c r="C100" s="87"/>
      <c r="D100" s="60"/>
      <c r="E100" s="60"/>
      <c r="F100" s="85"/>
      <c r="G100" s="142"/>
      <c r="H100" s="64"/>
      <c r="I100" s="64"/>
      <c r="J100" s="64"/>
    </row>
    <row r="101" spans="1:10" x14ac:dyDescent="0.2">
      <c r="A101" s="82">
        <v>48</v>
      </c>
      <c r="B101" s="137" t="s">
        <v>134</v>
      </c>
      <c r="C101" s="86" t="s">
        <v>1000</v>
      </c>
      <c r="D101" s="59" t="s">
        <v>38</v>
      </c>
      <c r="E101" s="59">
        <v>1</v>
      </c>
      <c r="F101" s="84"/>
      <c r="G101" s="141"/>
      <c r="H101" s="63">
        <f t="shared" ref="H101" si="139">F101+F101*G101</f>
        <v>0</v>
      </c>
      <c r="I101" s="63">
        <f t="shared" ref="I101" si="140">E101*F101</f>
        <v>0</v>
      </c>
      <c r="J101" s="63">
        <f t="shared" ref="J101" si="141">H101*E101</f>
        <v>0</v>
      </c>
    </row>
    <row r="102" spans="1:10" ht="48" customHeight="1" x14ac:dyDescent="0.2">
      <c r="A102" s="83"/>
      <c r="B102" s="138"/>
      <c r="C102" s="87"/>
      <c r="D102" s="60"/>
      <c r="E102" s="60"/>
      <c r="F102" s="85"/>
      <c r="G102" s="142"/>
      <c r="H102" s="64"/>
      <c r="I102" s="64"/>
      <c r="J102" s="64"/>
    </row>
    <row r="103" spans="1:10" x14ac:dyDescent="0.2">
      <c r="A103" s="82">
        <v>49</v>
      </c>
      <c r="B103" s="137" t="s">
        <v>135</v>
      </c>
      <c r="C103" s="86" t="s">
        <v>1001</v>
      </c>
      <c r="D103" s="59" t="s">
        <v>26</v>
      </c>
      <c r="E103" s="59">
        <v>1</v>
      </c>
      <c r="F103" s="84"/>
      <c r="G103" s="141"/>
      <c r="H103" s="63">
        <f t="shared" ref="H103" si="142">F103+F103*G103</f>
        <v>0</v>
      </c>
      <c r="I103" s="63">
        <f t="shared" ref="I103" si="143">E103*F103</f>
        <v>0</v>
      </c>
      <c r="J103" s="63">
        <f t="shared" ref="J103" si="144">H103*E103</f>
        <v>0</v>
      </c>
    </row>
    <row r="104" spans="1:10" ht="32.25" customHeight="1" x14ac:dyDescent="0.2">
      <c r="A104" s="83"/>
      <c r="B104" s="138"/>
      <c r="C104" s="87"/>
      <c r="D104" s="60"/>
      <c r="E104" s="60"/>
      <c r="F104" s="85"/>
      <c r="G104" s="142"/>
      <c r="H104" s="64"/>
      <c r="I104" s="64"/>
      <c r="J104" s="64"/>
    </row>
    <row r="105" spans="1:10" ht="12.75" customHeight="1" x14ac:dyDescent="0.2">
      <c r="A105" s="82">
        <v>50</v>
      </c>
      <c r="B105" s="137" t="s">
        <v>136</v>
      </c>
      <c r="C105" s="86" t="s">
        <v>1002</v>
      </c>
      <c r="D105" s="59" t="s">
        <v>26</v>
      </c>
      <c r="E105" s="59">
        <v>1</v>
      </c>
      <c r="F105" s="84"/>
      <c r="G105" s="141"/>
      <c r="H105" s="63">
        <f t="shared" ref="H105" si="145">F105+F105*G105</f>
        <v>0</v>
      </c>
      <c r="I105" s="63">
        <f t="shared" ref="I105" si="146">E105*F105</f>
        <v>0</v>
      </c>
      <c r="J105" s="63">
        <f t="shared" ref="J105" si="147">H105*E105</f>
        <v>0</v>
      </c>
    </row>
    <row r="106" spans="1:10" ht="34.5" customHeight="1" x14ac:dyDescent="0.2">
      <c r="A106" s="83"/>
      <c r="B106" s="138"/>
      <c r="C106" s="87"/>
      <c r="D106" s="60"/>
      <c r="E106" s="60"/>
      <c r="F106" s="85"/>
      <c r="G106" s="142"/>
      <c r="H106" s="64"/>
      <c r="I106" s="64"/>
      <c r="J106" s="64"/>
    </row>
    <row r="107" spans="1:10" x14ac:dyDescent="0.2">
      <c r="A107" s="82">
        <v>51</v>
      </c>
      <c r="B107" s="137" t="s">
        <v>1016</v>
      </c>
      <c r="C107" s="86" t="s">
        <v>1003</v>
      </c>
      <c r="D107" s="59" t="s">
        <v>37</v>
      </c>
      <c r="E107" s="59">
        <v>1</v>
      </c>
      <c r="F107" s="84"/>
      <c r="G107" s="141"/>
      <c r="H107" s="63">
        <f t="shared" ref="H107" si="148">F107+F107*G107</f>
        <v>0</v>
      </c>
      <c r="I107" s="63">
        <f t="shared" ref="I107" si="149">E107*F107</f>
        <v>0</v>
      </c>
      <c r="J107" s="63">
        <f t="shared" ref="J107" si="150">H107*E107</f>
        <v>0</v>
      </c>
    </row>
    <row r="108" spans="1:10" ht="38.25" customHeight="1" x14ac:dyDescent="0.2">
      <c r="A108" s="83"/>
      <c r="B108" s="138"/>
      <c r="C108" s="87"/>
      <c r="D108" s="60"/>
      <c r="E108" s="60"/>
      <c r="F108" s="85"/>
      <c r="G108" s="142"/>
      <c r="H108" s="64"/>
      <c r="I108" s="64"/>
      <c r="J108" s="64"/>
    </row>
    <row r="109" spans="1:10" x14ac:dyDescent="0.2">
      <c r="A109" s="82">
        <v>52</v>
      </c>
      <c r="B109" s="137" t="s">
        <v>1004</v>
      </c>
      <c r="C109" s="86" t="s">
        <v>1005</v>
      </c>
      <c r="D109" s="59" t="s">
        <v>22</v>
      </c>
      <c r="E109" s="59">
        <v>1</v>
      </c>
      <c r="F109" s="84"/>
      <c r="G109" s="141"/>
      <c r="H109" s="63">
        <f t="shared" ref="H109" si="151">F109+F109*G109</f>
        <v>0</v>
      </c>
      <c r="I109" s="63">
        <f t="shared" ref="I109" si="152">E109*F109</f>
        <v>0</v>
      </c>
      <c r="J109" s="63">
        <f t="shared" ref="J109" si="153">H109*E109</f>
        <v>0</v>
      </c>
    </row>
    <row r="110" spans="1:10" ht="42.75" customHeight="1" x14ac:dyDescent="0.2">
      <c r="A110" s="83"/>
      <c r="B110" s="138"/>
      <c r="C110" s="87"/>
      <c r="D110" s="60"/>
      <c r="E110" s="60"/>
      <c r="F110" s="85"/>
      <c r="G110" s="142"/>
      <c r="H110" s="64"/>
      <c r="I110" s="64"/>
      <c r="J110" s="64"/>
    </row>
    <row r="111" spans="1:10" x14ac:dyDescent="0.2">
      <c r="A111" s="82">
        <v>53</v>
      </c>
      <c r="B111" s="137" t="s">
        <v>137</v>
      </c>
      <c r="C111" s="86" t="s">
        <v>1006</v>
      </c>
      <c r="D111" s="59" t="s">
        <v>26</v>
      </c>
      <c r="E111" s="59">
        <v>1</v>
      </c>
      <c r="F111" s="84"/>
      <c r="G111" s="141"/>
      <c r="H111" s="63">
        <f t="shared" ref="H111" si="154">F111+F111*G111</f>
        <v>0</v>
      </c>
      <c r="I111" s="63">
        <f t="shared" ref="I111" si="155">E111*F111</f>
        <v>0</v>
      </c>
      <c r="J111" s="63">
        <f t="shared" ref="J111" si="156">H111*E111</f>
        <v>0</v>
      </c>
    </row>
    <row r="112" spans="1:10" ht="14.45" customHeight="1" x14ac:dyDescent="0.2">
      <c r="A112" s="83"/>
      <c r="B112" s="138"/>
      <c r="C112" s="87"/>
      <c r="D112" s="60"/>
      <c r="E112" s="60"/>
      <c r="F112" s="85"/>
      <c r="G112" s="142"/>
      <c r="H112" s="64"/>
      <c r="I112" s="64"/>
      <c r="J112" s="64"/>
    </row>
    <row r="113" spans="1:10" x14ac:dyDescent="0.2">
      <c r="A113" s="82">
        <v>54</v>
      </c>
      <c r="B113" s="137" t="s">
        <v>138</v>
      </c>
      <c r="C113" s="86" t="s">
        <v>1007</v>
      </c>
      <c r="D113" s="59" t="s">
        <v>22</v>
      </c>
      <c r="E113" s="59">
        <v>1</v>
      </c>
      <c r="F113" s="84"/>
      <c r="G113" s="141"/>
      <c r="H113" s="63">
        <f t="shared" ref="H113" si="157">F113+F113*G113</f>
        <v>0</v>
      </c>
      <c r="I113" s="63">
        <f t="shared" ref="I113" si="158">E113*F113</f>
        <v>0</v>
      </c>
      <c r="J113" s="63">
        <f t="shared" ref="J113" si="159">H113*E113</f>
        <v>0</v>
      </c>
    </row>
    <row r="114" spans="1:10" ht="43.5" customHeight="1" x14ac:dyDescent="0.2">
      <c r="A114" s="83"/>
      <c r="B114" s="138"/>
      <c r="C114" s="87"/>
      <c r="D114" s="60"/>
      <c r="E114" s="60"/>
      <c r="F114" s="85"/>
      <c r="G114" s="142"/>
      <c r="H114" s="64"/>
      <c r="I114" s="64"/>
      <c r="J114" s="64"/>
    </row>
    <row r="115" spans="1:10" x14ac:dyDescent="0.2">
      <c r="A115" s="82">
        <v>55</v>
      </c>
      <c r="B115" s="137" t="s">
        <v>139</v>
      </c>
      <c r="C115" s="86" t="s">
        <v>1008</v>
      </c>
      <c r="D115" s="59" t="s">
        <v>36</v>
      </c>
      <c r="E115" s="59">
        <v>1</v>
      </c>
      <c r="F115" s="84"/>
      <c r="G115" s="141"/>
      <c r="H115" s="63">
        <f t="shared" ref="H115" si="160">F115+F115*G115</f>
        <v>0</v>
      </c>
      <c r="I115" s="63">
        <f t="shared" ref="I115" si="161">E115*F115</f>
        <v>0</v>
      </c>
      <c r="J115" s="63">
        <f t="shared" ref="J115" si="162">H115*E115</f>
        <v>0</v>
      </c>
    </row>
    <row r="116" spans="1:10" ht="28.5" customHeight="1" x14ac:dyDescent="0.2">
      <c r="A116" s="83"/>
      <c r="B116" s="138"/>
      <c r="C116" s="87"/>
      <c r="D116" s="60"/>
      <c r="E116" s="60"/>
      <c r="F116" s="85"/>
      <c r="G116" s="142"/>
      <c r="H116" s="64"/>
      <c r="I116" s="64"/>
      <c r="J116" s="64"/>
    </row>
    <row r="117" spans="1:10" x14ac:dyDescent="0.2">
      <c r="A117" s="82">
        <v>56</v>
      </c>
      <c r="B117" s="137" t="s">
        <v>140</v>
      </c>
      <c r="C117" s="86" t="s">
        <v>1009</v>
      </c>
      <c r="D117" s="59" t="s">
        <v>27</v>
      </c>
      <c r="E117" s="59">
        <v>1</v>
      </c>
      <c r="F117" s="84"/>
      <c r="G117" s="141"/>
      <c r="H117" s="63">
        <f t="shared" ref="H117" si="163">F117+F117*G117</f>
        <v>0</v>
      </c>
      <c r="I117" s="63">
        <f t="shared" ref="I117" si="164">E117*F117</f>
        <v>0</v>
      </c>
      <c r="J117" s="63">
        <f t="shared" ref="J117" si="165">H117*E117</f>
        <v>0</v>
      </c>
    </row>
    <row r="118" spans="1:10" ht="30" customHeight="1" x14ac:dyDescent="0.2">
      <c r="A118" s="83"/>
      <c r="B118" s="138"/>
      <c r="C118" s="87"/>
      <c r="D118" s="60"/>
      <c r="E118" s="60"/>
      <c r="F118" s="85"/>
      <c r="G118" s="142"/>
      <c r="H118" s="64"/>
      <c r="I118" s="64"/>
      <c r="J118" s="64"/>
    </row>
    <row r="119" spans="1:10" x14ac:dyDescent="0.2">
      <c r="A119" s="82">
        <v>57</v>
      </c>
      <c r="B119" s="137" t="s">
        <v>141</v>
      </c>
      <c r="C119" s="86" t="s">
        <v>1010</v>
      </c>
      <c r="D119" s="59" t="s">
        <v>30</v>
      </c>
      <c r="E119" s="59">
        <v>1</v>
      </c>
      <c r="F119" s="84"/>
      <c r="G119" s="141"/>
      <c r="H119" s="63">
        <f t="shared" ref="H119" si="166">F119+F119*G119</f>
        <v>0</v>
      </c>
      <c r="I119" s="63">
        <f t="shared" ref="I119" si="167">E119*F119</f>
        <v>0</v>
      </c>
      <c r="J119" s="63">
        <f t="shared" ref="J119" si="168">H119*E119</f>
        <v>0</v>
      </c>
    </row>
    <row r="120" spans="1:10" ht="31.5" customHeight="1" x14ac:dyDescent="0.2">
      <c r="A120" s="83"/>
      <c r="B120" s="138"/>
      <c r="C120" s="87"/>
      <c r="D120" s="60"/>
      <c r="E120" s="60"/>
      <c r="F120" s="85"/>
      <c r="G120" s="142"/>
      <c r="H120" s="64"/>
      <c r="I120" s="64"/>
      <c r="J120" s="64"/>
    </row>
    <row r="121" spans="1:10" x14ac:dyDescent="0.2">
      <c r="A121" s="82">
        <v>58</v>
      </c>
      <c r="B121" s="137" t="s">
        <v>142</v>
      </c>
      <c r="C121" s="86" t="s">
        <v>1011</v>
      </c>
      <c r="D121" s="59" t="s">
        <v>23</v>
      </c>
      <c r="E121" s="59">
        <v>1</v>
      </c>
      <c r="F121" s="84"/>
      <c r="G121" s="141"/>
      <c r="H121" s="63">
        <f t="shared" ref="H121" si="169">F121+F121*G121</f>
        <v>0</v>
      </c>
      <c r="I121" s="63">
        <f t="shared" ref="I121" si="170">E121*F121</f>
        <v>0</v>
      </c>
      <c r="J121" s="63">
        <f t="shared" ref="J121" si="171">H121*E121</f>
        <v>0</v>
      </c>
    </row>
    <row r="122" spans="1:10" ht="14.45" customHeight="1" x14ac:dyDescent="0.2">
      <c r="A122" s="83"/>
      <c r="B122" s="138"/>
      <c r="C122" s="87"/>
      <c r="D122" s="60"/>
      <c r="E122" s="60"/>
      <c r="F122" s="85"/>
      <c r="G122" s="142"/>
      <c r="H122" s="64"/>
      <c r="I122" s="64"/>
      <c r="J122" s="64"/>
    </row>
    <row r="123" spans="1:10" x14ac:dyDescent="0.2">
      <c r="A123" s="82">
        <v>59</v>
      </c>
      <c r="B123" s="137" t="s">
        <v>143</v>
      </c>
      <c r="C123" s="86" t="s">
        <v>1012</v>
      </c>
      <c r="D123" s="59" t="s">
        <v>27</v>
      </c>
      <c r="E123" s="59">
        <v>1</v>
      </c>
      <c r="F123" s="84"/>
      <c r="G123" s="141"/>
      <c r="H123" s="63">
        <f t="shared" ref="H123" si="172">F123+F123*G123</f>
        <v>0</v>
      </c>
      <c r="I123" s="63">
        <f t="shared" ref="I123" si="173">E123*F123</f>
        <v>0</v>
      </c>
      <c r="J123" s="63">
        <f t="shared" ref="J123" si="174">H123*E123</f>
        <v>0</v>
      </c>
    </row>
    <row r="124" spans="1:10" ht="28.5" customHeight="1" x14ac:dyDescent="0.2">
      <c r="A124" s="83"/>
      <c r="B124" s="138"/>
      <c r="C124" s="87"/>
      <c r="D124" s="60"/>
      <c r="E124" s="60"/>
      <c r="F124" s="85"/>
      <c r="G124" s="142"/>
      <c r="H124" s="64"/>
      <c r="I124" s="64"/>
      <c r="J124" s="64"/>
    </row>
    <row r="125" spans="1:10" x14ac:dyDescent="0.2">
      <c r="A125" s="82">
        <v>60</v>
      </c>
      <c r="B125" s="137" t="s">
        <v>144</v>
      </c>
      <c r="C125" s="86" t="s">
        <v>1013</v>
      </c>
      <c r="D125" s="59" t="s">
        <v>22</v>
      </c>
      <c r="E125" s="59">
        <v>1</v>
      </c>
      <c r="F125" s="84"/>
      <c r="G125" s="141"/>
      <c r="H125" s="63">
        <f t="shared" ref="H125" si="175">F125+F125*G125</f>
        <v>0</v>
      </c>
      <c r="I125" s="63">
        <f t="shared" ref="I125" si="176">E125*F125</f>
        <v>0</v>
      </c>
      <c r="J125" s="63">
        <f t="shared" ref="J125" si="177">H125*E125</f>
        <v>0</v>
      </c>
    </row>
    <row r="126" spans="1:10" ht="25.5" customHeight="1" x14ac:dyDescent="0.2">
      <c r="A126" s="83"/>
      <c r="B126" s="138"/>
      <c r="C126" s="87"/>
      <c r="D126" s="60"/>
      <c r="E126" s="60"/>
      <c r="F126" s="85"/>
      <c r="G126" s="142"/>
      <c r="H126" s="64"/>
      <c r="I126" s="64"/>
      <c r="J126" s="64"/>
    </row>
    <row r="127" spans="1:10" x14ac:dyDescent="0.2">
      <c r="A127" s="82">
        <v>61</v>
      </c>
      <c r="B127" s="137" t="s">
        <v>1015</v>
      </c>
      <c r="C127" s="86" t="s">
        <v>1014</v>
      </c>
      <c r="D127" s="59" t="s">
        <v>28</v>
      </c>
      <c r="E127" s="59">
        <v>1</v>
      </c>
      <c r="F127" s="84"/>
      <c r="G127" s="141"/>
      <c r="H127" s="63">
        <f t="shared" ref="H127" si="178">F127+F127*G127</f>
        <v>0</v>
      </c>
      <c r="I127" s="63">
        <f t="shared" ref="I127" si="179">E127*F127</f>
        <v>0</v>
      </c>
      <c r="J127" s="63">
        <f t="shared" ref="J127" si="180">H127*E127</f>
        <v>0</v>
      </c>
    </row>
    <row r="128" spans="1:10" ht="27" customHeight="1" x14ac:dyDescent="0.2">
      <c r="A128" s="83"/>
      <c r="B128" s="138"/>
      <c r="C128" s="87"/>
      <c r="D128" s="60"/>
      <c r="E128" s="60"/>
      <c r="F128" s="85"/>
      <c r="G128" s="142"/>
      <c r="H128" s="64"/>
      <c r="I128" s="64"/>
      <c r="J128" s="64"/>
    </row>
    <row r="129" spans="1:10" x14ac:dyDescent="0.2">
      <c r="A129" s="82">
        <v>62</v>
      </c>
      <c r="B129" s="137" t="s">
        <v>145</v>
      </c>
      <c r="C129" s="86" t="s">
        <v>1017</v>
      </c>
      <c r="D129" s="59" t="s">
        <v>36</v>
      </c>
      <c r="E129" s="59">
        <v>1</v>
      </c>
      <c r="F129" s="84"/>
      <c r="G129" s="141"/>
      <c r="H129" s="63">
        <f t="shared" ref="H129" si="181">F129+F129*G129</f>
        <v>0</v>
      </c>
      <c r="I129" s="63">
        <f t="shared" ref="I129" si="182">E129*F129</f>
        <v>0</v>
      </c>
      <c r="J129" s="63">
        <f t="shared" ref="J129" si="183">H129*E129</f>
        <v>0</v>
      </c>
    </row>
    <row r="130" spans="1:10" ht="28.5" customHeight="1" x14ac:dyDescent="0.2">
      <c r="A130" s="83"/>
      <c r="B130" s="138"/>
      <c r="C130" s="87"/>
      <c r="D130" s="60"/>
      <c r="E130" s="60"/>
      <c r="F130" s="85"/>
      <c r="G130" s="142"/>
      <c r="H130" s="64"/>
      <c r="I130" s="64"/>
      <c r="J130" s="64"/>
    </row>
    <row r="131" spans="1:10" x14ac:dyDescent="0.2">
      <c r="A131" s="82">
        <v>63</v>
      </c>
      <c r="B131" s="137" t="s">
        <v>1018</v>
      </c>
      <c r="C131" s="86" t="s">
        <v>1019</v>
      </c>
      <c r="D131" s="59" t="s">
        <v>27</v>
      </c>
      <c r="E131" s="59">
        <v>1</v>
      </c>
      <c r="F131" s="84"/>
      <c r="G131" s="141"/>
      <c r="H131" s="63">
        <f t="shared" ref="H131" si="184">F131+F131*G131</f>
        <v>0</v>
      </c>
      <c r="I131" s="63">
        <f t="shared" ref="I131" si="185">E131*F131</f>
        <v>0</v>
      </c>
      <c r="J131" s="63">
        <f t="shared" ref="J131" si="186">H131*E131</f>
        <v>0</v>
      </c>
    </row>
    <row r="132" spans="1:10" ht="26.25" customHeight="1" x14ac:dyDescent="0.2">
      <c r="A132" s="83"/>
      <c r="B132" s="138"/>
      <c r="C132" s="87"/>
      <c r="D132" s="60"/>
      <c r="E132" s="60"/>
      <c r="F132" s="85"/>
      <c r="G132" s="142"/>
      <c r="H132" s="64"/>
      <c r="I132" s="64"/>
      <c r="J132" s="64"/>
    </row>
    <row r="133" spans="1:10" x14ac:dyDescent="0.2">
      <c r="A133" s="82">
        <v>64</v>
      </c>
      <c r="B133" s="137" t="s">
        <v>146</v>
      </c>
      <c r="C133" s="86" t="s">
        <v>1020</v>
      </c>
      <c r="D133" s="59" t="s">
        <v>26</v>
      </c>
      <c r="E133" s="59">
        <v>1</v>
      </c>
      <c r="F133" s="84"/>
      <c r="G133" s="141"/>
      <c r="H133" s="63">
        <f t="shared" ref="H133" si="187">F133+F133*G133</f>
        <v>0</v>
      </c>
      <c r="I133" s="63">
        <f t="shared" ref="I133" si="188">E133*F133</f>
        <v>0</v>
      </c>
      <c r="J133" s="63">
        <f t="shared" ref="J133" si="189">H133*E133</f>
        <v>0</v>
      </c>
    </row>
    <row r="134" spans="1:10" ht="26.25" customHeight="1" x14ac:dyDescent="0.2">
      <c r="A134" s="83"/>
      <c r="B134" s="138"/>
      <c r="C134" s="87"/>
      <c r="D134" s="60"/>
      <c r="E134" s="60"/>
      <c r="F134" s="85"/>
      <c r="G134" s="142"/>
      <c r="H134" s="64"/>
      <c r="I134" s="64"/>
      <c r="J134" s="64"/>
    </row>
    <row r="135" spans="1:10" x14ac:dyDescent="0.2">
      <c r="A135" s="82">
        <v>65</v>
      </c>
      <c r="B135" s="137" t="s">
        <v>147</v>
      </c>
      <c r="C135" s="86" t="s">
        <v>1021</v>
      </c>
      <c r="D135" s="59" t="s">
        <v>27</v>
      </c>
      <c r="E135" s="59">
        <v>1</v>
      </c>
      <c r="F135" s="84"/>
      <c r="G135" s="141"/>
      <c r="H135" s="63">
        <f t="shared" ref="H135" si="190">F135+F135*G135</f>
        <v>0</v>
      </c>
      <c r="I135" s="63">
        <f t="shared" ref="I135" si="191">E135*F135</f>
        <v>0</v>
      </c>
      <c r="J135" s="63">
        <f t="shared" ref="J135" si="192">H135*E135</f>
        <v>0</v>
      </c>
    </row>
    <row r="136" spans="1:10" ht="30.75" customHeight="1" x14ac:dyDescent="0.2">
      <c r="A136" s="83"/>
      <c r="B136" s="138"/>
      <c r="C136" s="87"/>
      <c r="D136" s="60"/>
      <c r="E136" s="60"/>
      <c r="F136" s="85"/>
      <c r="G136" s="142"/>
      <c r="H136" s="64"/>
      <c r="I136" s="64"/>
      <c r="J136" s="64"/>
    </row>
    <row r="137" spans="1:10" ht="39" thickBot="1" x14ac:dyDescent="0.25">
      <c r="C137" s="74"/>
      <c r="D137" s="74"/>
      <c r="E137" s="8"/>
      <c r="F137" s="2" t="str">
        <f>"suma kontrolna: "
&amp;SUM(F87:F110)</f>
        <v>suma kontrolna: 0</v>
      </c>
      <c r="G137" s="2" t="str">
        <f>"suma kontrolna: "
&amp;SUM(G87:G110)</f>
        <v>suma kontrolna: 0</v>
      </c>
      <c r="H137" s="2" t="str">
        <f>"suma kontrolna: "
&amp;SUM(H87:H110)</f>
        <v>suma kontrolna: 0</v>
      </c>
      <c r="I137" s="9" t="str">
        <f>"Całkowita wartość netto: "&amp;SUM(I87:I110)&amp;" zł"</f>
        <v>Całkowita wartość netto: 0 zł</v>
      </c>
      <c r="J137" s="9" t="str">
        <f>"Całkowita wartość brutto: "&amp;SUM(J87:J110)&amp;" zł"</f>
        <v>Całkowita wartość brutto: 0 zł</v>
      </c>
    </row>
    <row r="138" spans="1:10" x14ac:dyDescent="0.2">
      <c r="C138" s="10"/>
    </row>
    <row r="140" spans="1:10" ht="37.5" customHeight="1" x14ac:dyDescent="0.2">
      <c r="F140" s="75" t="s">
        <v>5</v>
      </c>
      <c r="G140" s="75"/>
      <c r="H140" s="75"/>
      <c r="I140" s="75"/>
      <c r="J140" s="75"/>
    </row>
  </sheetData>
  <sortState ref="A8:D138">
    <sortCondition ref="A7"/>
  </sortState>
  <mergeCells count="655">
    <mergeCell ref="C131:C132"/>
    <mergeCell ref="C133:C134"/>
    <mergeCell ref="C135:C136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45:C46"/>
    <mergeCell ref="C47:C48"/>
    <mergeCell ref="C49:C50"/>
    <mergeCell ref="C51:C52"/>
    <mergeCell ref="C53:C54"/>
    <mergeCell ref="C55:C56"/>
    <mergeCell ref="C57:C58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G129:G130"/>
    <mergeCell ref="G131:G132"/>
    <mergeCell ref="G133:G13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H133:H134"/>
    <mergeCell ref="I133:I134"/>
    <mergeCell ref="J133:J134"/>
    <mergeCell ref="G135:G136"/>
    <mergeCell ref="B131:B132"/>
    <mergeCell ref="B133:B134"/>
    <mergeCell ref="B135:B136"/>
    <mergeCell ref="B7:B8"/>
    <mergeCell ref="B9:B10"/>
    <mergeCell ref="B11:B12"/>
    <mergeCell ref="F7:F8"/>
    <mergeCell ref="F9:F10"/>
    <mergeCell ref="F11:F12"/>
    <mergeCell ref="F13:F14"/>
    <mergeCell ref="F15:F16"/>
    <mergeCell ref="B13:B14"/>
    <mergeCell ref="B15:B16"/>
    <mergeCell ref="C7:C8"/>
    <mergeCell ref="C9:C10"/>
    <mergeCell ref="C11:C12"/>
    <mergeCell ref="C13:C14"/>
    <mergeCell ref="C15:C16"/>
    <mergeCell ref="F27:F28"/>
    <mergeCell ref="F29:F30"/>
    <mergeCell ref="A129:A130"/>
    <mergeCell ref="D129:D130"/>
    <mergeCell ref="E129:E130"/>
    <mergeCell ref="H129:H130"/>
    <mergeCell ref="I129:I130"/>
    <mergeCell ref="J129:J130"/>
    <mergeCell ref="B129:B130"/>
    <mergeCell ref="C137:D137"/>
    <mergeCell ref="F140:J140"/>
    <mergeCell ref="A135:A136"/>
    <mergeCell ref="D135:D136"/>
    <mergeCell ref="E135:E136"/>
    <mergeCell ref="H135:H136"/>
    <mergeCell ref="I135:I136"/>
    <mergeCell ref="J135:J136"/>
    <mergeCell ref="A131:A132"/>
    <mergeCell ref="D131:D132"/>
    <mergeCell ref="E131:E132"/>
    <mergeCell ref="H131:H132"/>
    <mergeCell ref="I131:I132"/>
    <mergeCell ref="J131:J132"/>
    <mergeCell ref="A133:A134"/>
    <mergeCell ref="D133:D134"/>
    <mergeCell ref="E133:E134"/>
    <mergeCell ref="D123:D124"/>
    <mergeCell ref="A125:A126"/>
    <mergeCell ref="D125:D126"/>
    <mergeCell ref="E125:E126"/>
    <mergeCell ref="H125:H126"/>
    <mergeCell ref="I125:I126"/>
    <mergeCell ref="J125:J126"/>
    <mergeCell ref="A127:A128"/>
    <mergeCell ref="D127:D128"/>
    <mergeCell ref="E127:E128"/>
    <mergeCell ref="H127:H128"/>
    <mergeCell ref="I127:I128"/>
    <mergeCell ref="J127:J128"/>
    <mergeCell ref="E123:E124"/>
    <mergeCell ref="A123:A124"/>
    <mergeCell ref="B127:B128"/>
    <mergeCell ref="H121:H122"/>
    <mergeCell ref="I121:I122"/>
    <mergeCell ref="J121:J122"/>
    <mergeCell ref="H123:H124"/>
    <mergeCell ref="I123:I124"/>
    <mergeCell ref="J123:J124"/>
    <mergeCell ref="H119:H120"/>
    <mergeCell ref="I119:I120"/>
    <mergeCell ref="J119:J120"/>
    <mergeCell ref="H117:H118"/>
    <mergeCell ref="I117:I118"/>
    <mergeCell ref="J117:J118"/>
    <mergeCell ref="H111:H112"/>
    <mergeCell ref="I111:I112"/>
    <mergeCell ref="J111:J112"/>
    <mergeCell ref="H113:H114"/>
    <mergeCell ref="I113:I114"/>
    <mergeCell ref="J113:J114"/>
    <mergeCell ref="I109:I110"/>
    <mergeCell ref="J109:J110"/>
    <mergeCell ref="H105:H106"/>
    <mergeCell ref="I105:I106"/>
    <mergeCell ref="J105:J106"/>
    <mergeCell ref="H107:H108"/>
    <mergeCell ref="I107:I108"/>
    <mergeCell ref="J107:J108"/>
    <mergeCell ref="H115:H116"/>
    <mergeCell ref="I115:I116"/>
    <mergeCell ref="J115:J116"/>
    <mergeCell ref="I93:I94"/>
    <mergeCell ref="J93:J94"/>
    <mergeCell ref="H95:H96"/>
    <mergeCell ref="I95:I96"/>
    <mergeCell ref="J95:J96"/>
    <mergeCell ref="H101:H102"/>
    <mergeCell ref="I101:I102"/>
    <mergeCell ref="J101:J102"/>
    <mergeCell ref="H103:H104"/>
    <mergeCell ref="I103:I104"/>
    <mergeCell ref="J103:J104"/>
    <mergeCell ref="H97:H98"/>
    <mergeCell ref="I97:I98"/>
    <mergeCell ref="J97:J98"/>
    <mergeCell ref="H99:H100"/>
    <mergeCell ref="I99:I100"/>
    <mergeCell ref="J99:J100"/>
    <mergeCell ref="I89:I90"/>
    <mergeCell ref="J89:J90"/>
    <mergeCell ref="H83:H84"/>
    <mergeCell ref="I83:I84"/>
    <mergeCell ref="J83:J84"/>
    <mergeCell ref="H85:H86"/>
    <mergeCell ref="I85:I86"/>
    <mergeCell ref="J85:J86"/>
    <mergeCell ref="H91:H92"/>
    <mergeCell ref="I91:I92"/>
    <mergeCell ref="J91:J92"/>
    <mergeCell ref="I81:I82"/>
    <mergeCell ref="J81:J82"/>
    <mergeCell ref="H75:H76"/>
    <mergeCell ref="I75:I76"/>
    <mergeCell ref="J75:J76"/>
    <mergeCell ref="H77:H78"/>
    <mergeCell ref="I77:I78"/>
    <mergeCell ref="J77:J78"/>
    <mergeCell ref="H87:H88"/>
    <mergeCell ref="I87:I88"/>
    <mergeCell ref="J87:J88"/>
    <mergeCell ref="I73:I74"/>
    <mergeCell ref="J73:J74"/>
    <mergeCell ref="H67:H68"/>
    <mergeCell ref="I67:I68"/>
    <mergeCell ref="J67:J68"/>
    <mergeCell ref="H69:H70"/>
    <mergeCell ref="I69:I70"/>
    <mergeCell ref="J69:J70"/>
    <mergeCell ref="H79:H80"/>
    <mergeCell ref="I79:I80"/>
    <mergeCell ref="J79:J80"/>
    <mergeCell ref="I65:I66"/>
    <mergeCell ref="J65:J66"/>
    <mergeCell ref="H59:H60"/>
    <mergeCell ref="I59:I60"/>
    <mergeCell ref="J59:J60"/>
    <mergeCell ref="H61:H62"/>
    <mergeCell ref="I61:I62"/>
    <mergeCell ref="J61:J62"/>
    <mergeCell ref="H71:H72"/>
    <mergeCell ref="I71:I72"/>
    <mergeCell ref="J71:J72"/>
    <mergeCell ref="I57:I58"/>
    <mergeCell ref="J57:J58"/>
    <mergeCell ref="I51:I52"/>
    <mergeCell ref="J51:J52"/>
    <mergeCell ref="H53:H54"/>
    <mergeCell ref="I53:I54"/>
    <mergeCell ref="J53:J54"/>
    <mergeCell ref="H63:H64"/>
    <mergeCell ref="I63:I64"/>
    <mergeCell ref="J63:J64"/>
    <mergeCell ref="I49:I50"/>
    <mergeCell ref="J49:J50"/>
    <mergeCell ref="I43:I44"/>
    <mergeCell ref="J43:J44"/>
    <mergeCell ref="H45:H46"/>
    <mergeCell ref="I45:I46"/>
    <mergeCell ref="J45:J46"/>
    <mergeCell ref="H55:H56"/>
    <mergeCell ref="I55:I56"/>
    <mergeCell ref="J55:J56"/>
    <mergeCell ref="H51:H52"/>
    <mergeCell ref="J39:J40"/>
    <mergeCell ref="I41:I42"/>
    <mergeCell ref="J41:J42"/>
    <mergeCell ref="I35:I36"/>
    <mergeCell ref="J35:J36"/>
    <mergeCell ref="H37:H38"/>
    <mergeCell ref="I37:I38"/>
    <mergeCell ref="J37:J38"/>
    <mergeCell ref="I47:I48"/>
    <mergeCell ref="J47:J48"/>
    <mergeCell ref="H43:H44"/>
    <mergeCell ref="H47:H48"/>
    <mergeCell ref="H11:H12"/>
    <mergeCell ref="H15:H16"/>
    <mergeCell ref="H19:H20"/>
    <mergeCell ref="H23:H24"/>
    <mergeCell ref="H27:H28"/>
    <mergeCell ref="H31:H32"/>
    <mergeCell ref="H35:H36"/>
    <mergeCell ref="H39:H40"/>
    <mergeCell ref="J25:J26"/>
    <mergeCell ref="I19:I20"/>
    <mergeCell ref="J19:J20"/>
    <mergeCell ref="H21:H22"/>
    <mergeCell ref="I21:I22"/>
    <mergeCell ref="J21:J22"/>
    <mergeCell ref="I31:I32"/>
    <mergeCell ref="J31:J32"/>
    <mergeCell ref="I33:I34"/>
    <mergeCell ref="J33:J34"/>
    <mergeCell ref="I27:I28"/>
    <mergeCell ref="J27:J28"/>
    <mergeCell ref="H29:H30"/>
    <mergeCell ref="I29:I30"/>
    <mergeCell ref="J29:J30"/>
    <mergeCell ref="I39:I40"/>
    <mergeCell ref="E121:E122"/>
    <mergeCell ref="E107:E108"/>
    <mergeCell ref="H17:H18"/>
    <mergeCell ref="H13:H14"/>
    <mergeCell ref="H25:H26"/>
    <mergeCell ref="H33:H34"/>
    <mergeCell ref="H41:H42"/>
    <mergeCell ref="E109:E110"/>
    <mergeCell ref="E111:E112"/>
    <mergeCell ref="E113:E114"/>
    <mergeCell ref="E97:E98"/>
    <mergeCell ref="E99:E100"/>
    <mergeCell ref="E101:E102"/>
    <mergeCell ref="E103:E104"/>
    <mergeCell ref="E105:E106"/>
    <mergeCell ref="E95:E96"/>
    <mergeCell ref="H49:H50"/>
    <mergeCell ref="H57:H58"/>
    <mergeCell ref="H65:H66"/>
    <mergeCell ref="H73:H74"/>
    <mergeCell ref="H81:H82"/>
    <mergeCell ref="H89:H90"/>
    <mergeCell ref="H93:H94"/>
    <mergeCell ref="H109:H110"/>
    <mergeCell ref="E93:E94"/>
    <mergeCell ref="E77:E78"/>
    <mergeCell ref="E79:E80"/>
    <mergeCell ref="E81:E82"/>
    <mergeCell ref="E83:E84"/>
    <mergeCell ref="E85:E86"/>
    <mergeCell ref="E115:E116"/>
    <mergeCell ref="E117:E118"/>
    <mergeCell ref="E119:E120"/>
    <mergeCell ref="D87:D88"/>
    <mergeCell ref="D89:D90"/>
    <mergeCell ref="D91:D92"/>
    <mergeCell ref="D93:D94"/>
    <mergeCell ref="E7:E8"/>
    <mergeCell ref="E13:E14"/>
    <mergeCell ref="E15:E16"/>
    <mergeCell ref="E17:E18"/>
    <mergeCell ref="E19:E20"/>
    <mergeCell ref="E21:E22"/>
    <mergeCell ref="E23:E24"/>
    <mergeCell ref="E25:E26"/>
    <mergeCell ref="E27:E28"/>
    <mergeCell ref="E9:E10"/>
    <mergeCell ref="E11:E12"/>
    <mergeCell ref="E37:E38"/>
    <mergeCell ref="E39:E40"/>
    <mergeCell ref="E41:E42"/>
    <mergeCell ref="E43:E44"/>
    <mergeCell ref="E45:E46"/>
    <mergeCell ref="E67:E68"/>
    <mergeCell ref="E87:E88"/>
    <mergeCell ref="E89:E90"/>
    <mergeCell ref="E91:E92"/>
    <mergeCell ref="E47:E48"/>
    <mergeCell ref="E49:E50"/>
    <mergeCell ref="E51:E52"/>
    <mergeCell ref="E53:E54"/>
    <mergeCell ref="D71:D72"/>
    <mergeCell ref="D73:D74"/>
    <mergeCell ref="D75:D76"/>
    <mergeCell ref="D57:D58"/>
    <mergeCell ref="D59:D60"/>
    <mergeCell ref="D61:D62"/>
    <mergeCell ref="D63:D64"/>
    <mergeCell ref="D65:D66"/>
    <mergeCell ref="D53:D54"/>
    <mergeCell ref="D55:D56"/>
    <mergeCell ref="E55:E56"/>
    <mergeCell ref="E75:E76"/>
    <mergeCell ref="E69:E70"/>
    <mergeCell ref="E71:E72"/>
    <mergeCell ref="E73:E74"/>
    <mergeCell ref="E57:E58"/>
    <mergeCell ref="E59:E60"/>
    <mergeCell ref="E61:E62"/>
    <mergeCell ref="E63:E64"/>
    <mergeCell ref="E65:E66"/>
    <mergeCell ref="A95:A96"/>
    <mergeCell ref="A89:A90"/>
    <mergeCell ref="A91:A92"/>
    <mergeCell ref="A93:A94"/>
    <mergeCell ref="D51:D52"/>
    <mergeCell ref="D121:D122"/>
    <mergeCell ref="D107:D108"/>
    <mergeCell ref="D109:D110"/>
    <mergeCell ref="D111:D112"/>
    <mergeCell ref="D113:D114"/>
    <mergeCell ref="D97:D98"/>
    <mergeCell ref="D99:D100"/>
    <mergeCell ref="D101:D102"/>
    <mergeCell ref="D103:D104"/>
    <mergeCell ref="D105:D106"/>
    <mergeCell ref="D115:D116"/>
    <mergeCell ref="D117:D118"/>
    <mergeCell ref="D119:D120"/>
    <mergeCell ref="D77:D78"/>
    <mergeCell ref="D79:D80"/>
    <mergeCell ref="D81:D82"/>
    <mergeCell ref="D83:D84"/>
    <mergeCell ref="D85:D86"/>
    <mergeCell ref="D95:D96"/>
    <mergeCell ref="A121:A122"/>
    <mergeCell ref="A107:A108"/>
    <mergeCell ref="A109:A110"/>
    <mergeCell ref="A111:A112"/>
    <mergeCell ref="A113:A114"/>
    <mergeCell ref="A97:A98"/>
    <mergeCell ref="A99:A100"/>
    <mergeCell ref="A101:A102"/>
    <mergeCell ref="A103:A104"/>
    <mergeCell ref="A105:A106"/>
    <mergeCell ref="A115:A116"/>
    <mergeCell ref="A117:A118"/>
    <mergeCell ref="A119:A120"/>
    <mergeCell ref="A87:A88"/>
    <mergeCell ref="A53:A54"/>
    <mergeCell ref="A55:A56"/>
    <mergeCell ref="A77:A78"/>
    <mergeCell ref="A79:A80"/>
    <mergeCell ref="A81:A82"/>
    <mergeCell ref="A83:A84"/>
    <mergeCell ref="A85:A86"/>
    <mergeCell ref="A71:A72"/>
    <mergeCell ref="A67:A68"/>
    <mergeCell ref="A69:A70"/>
    <mergeCell ref="J17:J18"/>
    <mergeCell ref="I23:I24"/>
    <mergeCell ref="J23:J24"/>
    <mergeCell ref="E29:E30"/>
    <mergeCell ref="A15:A16"/>
    <mergeCell ref="A73:A74"/>
    <mergeCell ref="A75:A76"/>
    <mergeCell ref="A57:A58"/>
    <mergeCell ref="A59:A60"/>
    <mergeCell ref="A61:A62"/>
    <mergeCell ref="A63:A64"/>
    <mergeCell ref="A65:A66"/>
    <mergeCell ref="A27:A28"/>
    <mergeCell ref="A29:A30"/>
    <mergeCell ref="A51:A52"/>
    <mergeCell ref="A31:A32"/>
    <mergeCell ref="A33:A34"/>
    <mergeCell ref="D37:D38"/>
    <mergeCell ref="D39:D40"/>
    <mergeCell ref="D41:D42"/>
    <mergeCell ref="D43:D44"/>
    <mergeCell ref="D45:D46"/>
    <mergeCell ref="D67:D68"/>
    <mergeCell ref="D69:D70"/>
    <mergeCell ref="B1:J1"/>
    <mergeCell ref="A2:J2"/>
    <mergeCell ref="A3:J3"/>
    <mergeCell ref="I7:I8"/>
    <mergeCell ref="J7:J8"/>
    <mergeCell ref="H9:H10"/>
    <mergeCell ref="I9:I10"/>
    <mergeCell ref="J9:J10"/>
    <mergeCell ref="I15:I16"/>
    <mergeCell ref="J15:J16"/>
    <mergeCell ref="I11:I12"/>
    <mergeCell ref="J11:J12"/>
    <mergeCell ref="I13:I14"/>
    <mergeCell ref="J13:J14"/>
    <mergeCell ref="A7:A8"/>
    <mergeCell ref="A9:A10"/>
    <mergeCell ref="A11:A12"/>
    <mergeCell ref="A13:A14"/>
    <mergeCell ref="D7:D8"/>
    <mergeCell ref="D9:D10"/>
    <mergeCell ref="D11:D12"/>
    <mergeCell ref="D13:D14"/>
    <mergeCell ref="D15:D16"/>
    <mergeCell ref="H7:H8"/>
    <mergeCell ref="A47:A48"/>
    <mergeCell ref="A49:A50"/>
    <mergeCell ref="A37:A38"/>
    <mergeCell ref="A39:A40"/>
    <mergeCell ref="A41:A42"/>
    <mergeCell ref="A43:A44"/>
    <mergeCell ref="A45:A46"/>
    <mergeCell ref="D35:D36"/>
    <mergeCell ref="D47:D48"/>
    <mergeCell ref="D49:D50"/>
    <mergeCell ref="A35:A36"/>
    <mergeCell ref="B35:B36"/>
    <mergeCell ref="B37:B38"/>
    <mergeCell ref="B39:B40"/>
    <mergeCell ref="B41:B42"/>
    <mergeCell ref="B43:B44"/>
    <mergeCell ref="B45:B46"/>
    <mergeCell ref="B47:B48"/>
    <mergeCell ref="B49:B50"/>
    <mergeCell ref="C35:C36"/>
    <mergeCell ref="C37:C38"/>
    <mergeCell ref="C39:C40"/>
    <mergeCell ref="C41:C42"/>
    <mergeCell ref="C43:C44"/>
    <mergeCell ref="E31:E32"/>
    <mergeCell ref="E33:E34"/>
    <mergeCell ref="E35:E36"/>
    <mergeCell ref="I25:I26"/>
    <mergeCell ref="A17:A18"/>
    <mergeCell ref="A19:A20"/>
    <mergeCell ref="A21:A22"/>
    <mergeCell ref="A23:A24"/>
    <mergeCell ref="A25:A26"/>
    <mergeCell ref="I17:I18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F17:F18"/>
    <mergeCell ref="F19:F20"/>
    <mergeCell ref="F21:F22"/>
    <mergeCell ref="F23:F24"/>
    <mergeCell ref="F25:F26"/>
  </mergeCells>
  <conditionalFormatting sqref="C137">
    <cfRule type="duplicateValues" dxfId="81" priority="16"/>
  </conditionalFormatting>
  <conditionalFormatting sqref="V14">
    <cfRule type="duplicateValues" dxfId="80" priority="3"/>
  </conditionalFormatting>
  <conditionalFormatting sqref="AK14">
    <cfRule type="duplicateValues" dxfId="79" priority="2"/>
  </conditionalFormatting>
  <conditionalFormatting sqref="B137:B1048576 B1:B6">
    <cfRule type="duplicateValues" dxfId="78" priority="368"/>
  </conditionalFormatting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56"/>
  <sheetViews>
    <sheetView topLeftCell="A47" workbookViewId="0">
      <selection activeCell="A9" sqref="A9:A10"/>
    </sheetView>
  </sheetViews>
  <sheetFormatPr defaultColWidth="8.85546875" defaultRowHeight="12.75" x14ac:dyDescent="0.2"/>
  <cols>
    <col min="1" max="1" width="4.7109375" style="3" customWidth="1"/>
    <col min="2" max="2" width="35.7109375" style="11" customWidth="1"/>
    <col min="3" max="3" width="59.85546875" style="3" customWidth="1"/>
    <col min="4" max="4" width="9.710937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124.5" hidden="1" customHeight="1" x14ac:dyDescent="0.2">
      <c r="A1" s="12"/>
      <c r="B1" s="66"/>
      <c r="C1" s="66"/>
      <c r="D1" s="66"/>
      <c r="E1" s="66"/>
      <c r="F1" s="66"/>
      <c r="G1" s="66"/>
      <c r="H1" s="66"/>
      <c r="I1" s="66"/>
      <c r="J1" s="66"/>
    </row>
    <row r="2" spans="1:10" ht="46.9" customHeight="1" x14ac:dyDescent="0.2">
      <c r="A2" s="79" t="s">
        <v>179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4.45" customHeight="1" x14ac:dyDescent="0.2">
      <c r="A3" s="79" t="str">
        <f>A4</f>
        <v>część IV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A4" s="14" t="s">
        <v>13</v>
      </c>
      <c r="B4" s="14"/>
      <c r="C4" s="13"/>
      <c r="D4" s="13"/>
      <c r="E4" s="13"/>
      <c r="F4" s="13"/>
      <c r="G4" s="13"/>
      <c r="H4" s="13"/>
      <c r="I4" s="13"/>
      <c r="J4" s="13"/>
    </row>
    <row r="5" spans="1:10" s="5" customFormat="1" ht="85.9" customHeight="1" x14ac:dyDescent="0.2">
      <c r="A5" s="4" t="s">
        <v>0</v>
      </c>
      <c r="B5" s="4" t="s">
        <v>821</v>
      </c>
      <c r="C5" s="4" t="s">
        <v>820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10" ht="15" customHeight="1" x14ac:dyDescent="0.2">
      <c r="A7" s="90">
        <v>1</v>
      </c>
      <c r="B7" s="151" t="s">
        <v>156</v>
      </c>
      <c r="C7" s="70" t="s">
        <v>827</v>
      </c>
      <c r="D7" s="167" t="s">
        <v>49</v>
      </c>
      <c r="E7" s="94">
        <v>1</v>
      </c>
      <c r="F7" s="169"/>
      <c r="G7" s="96">
        <v>0.23</v>
      </c>
      <c r="H7" s="63">
        <f>F7+F7*G7</f>
        <v>0</v>
      </c>
      <c r="I7" s="63">
        <f>E7*F7</f>
        <v>0</v>
      </c>
      <c r="J7" s="63">
        <f>H7*E7</f>
        <v>0</v>
      </c>
    </row>
    <row r="8" spans="1:10" ht="72" customHeight="1" x14ac:dyDescent="0.2">
      <c r="A8" s="91"/>
      <c r="B8" s="152"/>
      <c r="C8" s="71"/>
      <c r="D8" s="168"/>
      <c r="E8" s="95"/>
      <c r="F8" s="170"/>
      <c r="G8" s="97"/>
      <c r="H8" s="64"/>
      <c r="I8" s="64"/>
      <c r="J8" s="64"/>
    </row>
    <row r="9" spans="1:10" ht="12.75" customHeight="1" x14ac:dyDescent="0.2">
      <c r="A9" s="90">
        <v>2</v>
      </c>
      <c r="B9" s="151" t="s">
        <v>157</v>
      </c>
      <c r="C9" s="70" t="s">
        <v>828</v>
      </c>
      <c r="D9" s="167" t="s">
        <v>148</v>
      </c>
      <c r="E9" s="94">
        <v>1</v>
      </c>
      <c r="F9" s="169"/>
      <c r="G9" s="96">
        <v>0.23</v>
      </c>
      <c r="H9" s="63">
        <f t="shared" ref="H9" si="0">F9+F9*G9</f>
        <v>0</v>
      </c>
      <c r="I9" s="63">
        <f t="shared" ref="I9" si="1">E9*F9</f>
        <v>0</v>
      </c>
      <c r="J9" s="63">
        <f t="shared" ref="J9" si="2">H9*E9</f>
        <v>0</v>
      </c>
    </row>
    <row r="10" spans="1:10" ht="47.25" customHeight="1" x14ac:dyDescent="0.2">
      <c r="A10" s="91"/>
      <c r="B10" s="152"/>
      <c r="C10" s="71"/>
      <c r="D10" s="168"/>
      <c r="E10" s="95"/>
      <c r="F10" s="170"/>
      <c r="G10" s="97"/>
      <c r="H10" s="64"/>
      <c r="I10" s="64"/>
      <c r="J10" s="64"/>
    </row>
    <row r="11" spans="1:10" ht="12.75" customHeight="1" x14ac:dyDescent="0.2">
      <c r="A11" s="90">
        <v>3</v>
      </c>
      <c r="B11" s="151" t="s">
        <v>158</v>
      </c>
      <c r="C11" s="70" t="s">
        <v>822</v>
      </c>
      <c r="D11" s="167" t="s">
        <v>148</v>
      </c>
      <c r="E11" s="94">
        <v>1</v>
      </c>
      <c r="F11" s="47"/>
      <c r="G11" s="96"/>
      <c r="H11" s="63">
        <f t="shared" ref="H11" si="3">F11+F11*G11</f>
        <v>0</v>
      </c>
      <c r="I11" s="63">
        <f t="shared" ref="I11" si="4">E11*F11</f>
        <v>0</v>
      </c>
      <c r="J11" s="63">
        <f t="shared" ref="J11" si="5">H11*E11</f>
        <v>0</v>
      </c>
    </row>
    <row r="12" spans="1:10" ht="44.25" customHeight="1" x14ac:dyDescent="0.2">
      <c r="A12" s="91"/>
      <c r="B12" s="152"/>
      <c r="C12" s="71"/>
      <c r="D12" s="168"/>
      <c r="E12" s="95"/>
      <c r="F12" s="16"/>
      <c r="G12" s="97"/>
      <c r="H12" s="64"/>
      <c r="I12" s="64"/>
      <c r="J12" s="64"/>
    </row>
    <row r="13" spans="1:10" ht="12.75" customHeight="1" x14ac:dyDescent="0.2">
      <c r="A13" s="90">
        <v>4</v>
      </c>
      <c r="B13" s="151" t="s">
        <v>159</v>
      </c>
      <c r="C13" s="70" t="s">
        <v>823</v>
      </c>
      <c r="D13" s="167" t="s">
        <v>57</v>
      </c>
      <c r="E13" s="94">
        <v>1</v>
      </c>
      <c r="F13" s="47"/>
      <c r="G13" s="96"/>
      <c r="H13" s="63">
        <f t="shared" ref="H13" si="6">F13+F13*G13</f>
        <v>0</v>
      </c>
      <c r="I13" s="63">
        <f t="shared" ref="I13" si="7">E13*F13</f>
        <v>0</v>
      </c>
      <c r="J13" s="63">
        <f t="shared" ref="J13" si="8">H13*E13</f>
        <v>0</v>
      </c>
    </row>
    <row r="14" spans="1:10" ht="97.5" customHeight="1" x14ac:dyDescent="0.2">
      <c r="A14" s="91"/>
      <c r="B14" s="152"/>
      <c r="C14" s="71"/>
      <c r="D14" s="168"/>
      <c r="E14" s="95"/>
      <c r="F14" s="16"/>
      <c r="G14" s="97"/>
      <c r="H14" s="64"/>
      <c r="I14" s="64"/>
      <c r="J14" s="64"/>
    </row>
    <row r="15" spans="1:10" ht="12.75" customHeight="1" x14ac:dyDescent="0.2">
      <c r="A15" s="90">
        <v>5</v>
      </c>
      <c r="B15" s="151" t="s">
        <v>160</v>
      </c>
      <c r="C15" s="70" t="s">
        <v>826</v>
      </c>
      <c r="D15" s="167" t="s">
        <v>46</v>
      </c>
      <c r="E15" s="94">
        <v>2</v>
      </c>
      <c r="F15" s="47"/>
      <c r="G15" s="96"/>
      <c r="H15" s="63">
        <f t="shared" ref="H15" si="9">F15+F15*G15</f>
        <v>0</v>
      </c>
      <c r="I15" s="63">
        <f t="shared" ref="I15" si="10">E15*F15</f>
        <v>0</v>
      </c>
      <c r="J15" s="63">
        <f t="shared" ref="J15" si="11">H15*E15</f>
        <v>0</v>
      </c>
    </row>
    <row r="16" spans="1:10" ht="66.75" customHeight="1" x14ac:dyDescent="0.2">
      <c r="A16" s="91"/>
      <c r="B16" s="152"/>
      <c r="C16" s="71"/>
      <c r="D16" s="168"/>
      <c r="E16" s="95"/>
      <c r="F16" s="16"/>
      <c r="G16" s="97"/>
      <c r="H16" s="64"/>
      <c r="I16" s="64"/>
      <c r="J16" s="64"/>
    </row>
    <row r="17" spans="1:10" ht="12.75" customHeight="1" x14ac:dyDescent="0.2">
      <c r="A17" s="90">
        <v>6</v>
      </c>
      <c r="B17" s="151" t="s">
        <v>161</v>
      </c>
      <c r="C17" s="70" t="s">
        <v>825</v>
      </c>
      <c r="D17" s="167" t="s">
        <v>149</v>
      </c>
      <c r="E17" s="94">
        <v>1</v>
      </c>
      <c r="F17" s="47"/>
      <c r="G17" s="96"/>
      <c r="H17" s="63">
        <f t="shared" ref="H17" si="12">F17+F17*G17</f>
        <v>0</v>
      </c>
      <c r="I17" s="63">
        <f t="shared" ref="I17" si="13">E17*F17</f>
        <v>0</v>
      </c>
      <c r="J17" s="63">
        <f t="shared" ref="J17" si="14">H17*E17</f>
        <v>0</v>
      </c>
    </row>
    <row r="18" spans="1:10" ht="82.5" customHeight="1" x14ac:dyDescent="0.2">
      <c r="A18" s="91"/>
      <c r="B18" s="152"/>
      <c r="C18" s="71"/>
      <c r="D18" s="168"/>
      <c r="E18" s="95"/>
      <c r="F18" s="16"/>
      <c r="G18" s="97"/>
      <c r="H18" s="64"/>
      <c r="I18" s="64"/>
      <c r="J18" s="64"/>
    </row>
    <row r="19" spans="1:10" ht="12.75" customHeight="1" x14ac:dyDescent="0.2">
      <c r="A19" s="90">
        <v>7</v>
      </c>
      <c r="B19" s="151" t="s">
        <v>162</v>
      </c>
      <c r="C19" s="70" t="s">
        <v>824</v>
      </c>
      <c r="D19" s="167" t="s">
        <v>49</v>
      </c>
      <c r="E19" s="94">
        <v>5</v>
      </c>
      <c r="F19" s="47"/>
      <c r="G19" s="96"/>
      <c r="H19" s="63">
        <f t="shared" ref="H19" si="15">F19+F19*G19</f>
        <v>0</v>
      </c>
      <c r="I19" s="63">
        <f t="shared" ref="I19" si="16">E19*F19</f>
        <v>0</v>
      </c>
      <c r="J19" s="63">
        <f t="shared" ref="J19" si="17">H19*E19</f>
        <v>0</v>
      </c>
    </row>
    <row r="20" spans="1:10" ht="63.75" customHeight="1" x14ac:dyDescent="0.2">
      <c r="A20" s="91"/>
      <c r="B20" s="152"/>
      <c r="C20" s="71"/>
      <c r="D20" s="168"/>
      <c r="E20" s="95"/>
      <c r="F20" s="16"/>
      <c r="G20" s="97"/>
      <c r="H20" s="64"/>
      <c r="I20" s="64"/>
      <c r="J20" s="64"/>
    </row>
    <row r="21" spans="1:10" ht="12.75" customHeight="1" x14ac:dyDescent="0.2">
      <c r="A21" s="90">
        <v>8</v>
      </c>
      <c r="B21" s="151" t="s">
        <v>163</v>
      </c>
      <c r="C21" s="70" t="s">
        <v>829</v>
      </c>
      <c r="D21" s="167" t="s">
        <v>41</v>
      </c>
      <c r="E21" s="94">
        <v>1</v>
      </c>
      <c r="F21" s="47"/>
      <c r="G21" s="96"/>
      <c r="H21" s="63">
        <f t="shared" ref="H21" si="18">F21+F21*G21</f>
        <v>0</v>
      </c>
      <c r="I21" s="63">
        <f t="shared" ref="I21" si="19">E21*F21</f>
        <v>0</v>
      </c>
      <c r="J21" s="63">
        <f t="shared" ref="J21" si="20">H21*E21</f>
        <v>0</v>
      </c>
    </row>
    <row r="22" spans="1:10" ht="49.5" customHeight="1" x14ac:dyDescent="0.2">
      <c r="A22" s="91"/>
      <c r="B22" s="152"/>
      <c r="C22" s="69"/>
      <c r="D22" s="168"/>
      <c r="E22" s="95"/>
      <c r="F22" s="16"/>
      <c r="G22" s="97"/>
      <c r="H22" s="64"/>
      <c r="I22" s="64"/>
      <c r="J22" s="64"/>
    </row>
    <row r="23" spans="1:10" ht="13.5" customHeight="1" x14ac:dyDescent="0.2">
      <c r="A23" s="90">
        <v>9</v>
      </c>
      <c r="B23" s="151" t="s">
        <v>164</v>
      </c>
      <c r="C23" s="70" t="s">
        <v>830</v>
      </c>
      <c r="D23" s="167" t="s">
        <v>39</v>
      </c>
      <c r="E23" s="94">
        <v>1</v>
      </c>
      <c r="F23" s="47"/>
      <c r="G23" s="96"/>
      <c r="H23" s="63">
        <f t="shared" ref="H23" si="21">F23+F23*G23</f>
        <v>0</v>
      </c>
      <c r="I23" s="63">
        <f t="shared" ref="I23" si="22">E23*F23</f>
        <v>0</v>
      </c>
      <c r="J23" s="63">
        <f t="shared" ref="J23" si="23">H23*E23</f>
        <v>0</v>
      </c>
    </row>
    <row r="24" spans="1:10" ht="43.5" customHeight="1" x14ac:dyDescent="0.2">
      <c r="A24" s="91"/>
      <c r="B24" s="152"/>
      <c r="C24" s="69"/>
      <c r="D24" s="168"/>
      <c r="E24" s="95"/>
      <c r="F24" s="16"/>
      <c r="G24" s="97"/>
      <c r="H24" s="64"/>
      <c r="I24" s="64"/>
      <c r="J24" s="64"/>
    </row>
    <row r="25" spans="1:10" ht="13.5" customHeight="1" x14ac:dyDescent="0.2">
      <c r="A25" s="90">
        <v>10</v>
      </c>
      <c r="B25" s="151" t="s">
        <v>165</v>
      </c>
      <c r="C25" s="70" t="s">
        <v>832</v>
      </c>
      <c r="D25" s="167" t="s">
        <v>22</v>
      </c>
      <c r="E25" s="94">
        <v>1</v>
      </c>
      <c r="F25" s="47"/>
      <c r="G25" s="96"/>
      <c r="H25" s="63">
        <f t="shared" ref="H25" si="24">F25+F25*G25</f>
        <v>0</v>
      </c>
      <c r="I25" s="63">
        <f t="shared" ref="I25" si="25">E25*F25</f>
        <v>0</v>
      </c>
      <c r="J25" s="63">
        <f t="shared" ref="J25" si="26">H25*E25</f>
        <v>0</v>
      </c>
    </row>
    <row r="26" spans="1:10" ht="56.25" customHeight="1" x14ac:dyDescent="0.2">
      <c r="A26" s="91"/>
      <c r="B26" s="152"/>
      <c r="C26" s="71"/>
      <c r="D26" s="168"/>
      <c r="E26" s="95"/>
      <c r="F26" s="16"/>
      <c r="G26" s="97"/>
      <c r="H26" s="64"/>
      <c r="I26" s="64"/>
      <c r="J26" s="64"/>
    </row>
    <row r="27" spans="1:10" ht="13.5" customHeight="1" x14ac:dyDescent="0.2">
      <c r="A27" s="90">
        <v>11</v>
      </c>
      <c r="B27" s="151" t="s">
        <v>166</v>
      </c>
      <c r="C27" s="70" t="s">
        <v>831</v>
      </c>
      <c r="D27" s="167" t="s">
        <v>150</v>
      </c>
      <c r="E27" s="94">
        <v>1</v>
      </c>
      <c r="F27" s="47"/>
      <c r="G27" s="96"/>
      <c r="H27" s="63">
        <f t="shared" ref="H27" si="27">F27+F27*G27</f>
        <v>0</v>
      </c>
      <c r="I27" s="63">
        <f t="shared" ref="I27" si="28">E27*F27</f>
        <v>0</v>
      </c>
      <c r="J27" s="63">
        <f t="shared" ref="J27" si="29">H27*E27</f>
        <v>0</v>
      </c>
    </row>
    <row r="28" spans="1:10" ht="91.5" customHeight="1" x14ac:dyDescent="0.2">
      <c r="A28" s="91"/>
      <c r="B28" s="152"/>
      <c r="C28" s="71"/>
      <c r="D28" s="168"/>
      <c r="E28" s="95"/>
      <c r="F28" s="16"/>
      <c r="G28" s="97"/>
      <c r="H28" s="64"/>
      <c r="I28" s="64"/>
      <c r="J28" s="64"/>
    </row>
    <row r="29" spans="1:10" ht="13.5" customHeight="1" x14ac:dyDescent="0.2">
      <c r="A29" s="90">
        <v>12</v>
      </c>
      <c r="B29" s="151" t="s">
        <v>167</v>
      </c>
      <c r="C29" s="70" t="s">
        <v>831</v>
      </c>
      <c r="D29" s="167" t="s">
        <v>150</v>
      </c>
      <c r="E29" s="92">
        <v>1</v>
      </c>
      <c r="F29" s="47"/>
      <c r="G29" s="96"/>
      <c r="H29" s="63">
        <f t="shared" ref="H29" si="30">F29+F29*G29</f>
        <v>0</v>
      </c>
      <c r="I29" s="63">
        <f t="shared" ref="I29" si="31">E29*F29</f>
        <v>0</v>
      </c>
      <c r="J29" s="63">
        <f t="shared" ref="J29" si="32">H29*E29</f>
        <v>0</v>
      </c>
    </row>
    <row r="30" spans="1:10" ht="76.5" customHeight="1" x14ac:dyDescent="0.2">
      <c r="A30" s="91"/>
      <c r="B30" s="152"/>
      <c r="C30" s="71"/>
      <c r="D30" s="168"/>
      <c r="E30" s="93"/>
      <c r="F30" s="16"/>
      <c r="G30" s="97"/>
      <c r="H30" s="64"/>
      <c r="I30" s="64"/>
      <c r="J30" s="64"/>
    </row>
    <row r="31" spans="1:10" ht="13.5" customHeight="1" x14ac:dyDescent="0.2">
      <c r="A31" s="90">
        <v>13</v>
      </c>
      <c r="B31" s="151" t="s">
        <v>168</v>
      </c>
      <c r="C31" s="70" t="s">
        <v>833</v>
      </c>
      <c r="D31" s="167" t="s">
        <v>151</v>
      </c>
      <c r="E31" s="92">
        <v>1</v>
      </c>
      <c r="F31" s="47"/>
      <c r="G31" s="96"/>
      <c r="H31" s="63">
        <f t="shared" ref="H31" si="33">F31+F31*G31</f>
        <v>0</v>
      </c>
      <c r="I31" s="63">
        <f t="shared" ref="I31" si="34">E31*F31</f>
        <v>0</v>
      </c>
      <c r="J31" s="63">
        <f t="shared" ref="J31" si="35">H31*E31</f>
        <v>0</v>
      </c>
    </row>
    <row r="32" spans="1:10" ht="78" customHeight="1" x14ac:dyDescent="0.2">
      <c r="A32" s="91"/>
      <c r="B32" s="152"/>
      <c r="C32" s="71"/>
      <c r="D32" s="168"/>
      <c r="E32" s="93"/>
      <c r="F32" s="16"/>
      <c r="G32" s="97"/>
      <c r="H32" s="64"/>
      <c r="I32" s="64"/>
      <c r="J32" s="64"/>
    </row>
    <row r="33" spans="1:10" ht="13.5" customHeight="1" x14ac:dyDescent="0.2">
      <c r="A33" s="90">
        <v>14</v>
      </c>
      <c r="B33" s="151" t="s">
        <v>169</v>
      </c>
      <c r="C33" s="70" t="s">
        <v>834</v>
      </c>
      <c r="D33" s="167" t="s">
        <v>152</v>
      </c>
      <c r="E33" s="92">
        <v>1</v>
      </c>
      <c r="F33" s="47"/>
      <c r="G33" s="96"/>
      <c r="H33" s="63">
        <f t="shared" ref="H33" si="36">F33+F33*G33</f>
        <v>0</v>
      </c>
      <c r="I33" s="63">
        <f t="shared" ref="I33" si="37">E33*F33</f>
        <v>0</v>
      </c>
      <c r="J33" s="63">
        <f t="shared" ref="J33" si="38">H33*E33</f>
        <v>0</v>
      </c>
    </row>
    <row r="34" spans="1:10" ht="69" customHeight="1" x14ac:dyDescent="0.2">
      <c r="A34" s="91"/>
      <c r="B34" s="152"/>
      <c r="C34" s="71"/>
      <c r="D34" s="168"/>
      <c r="E34" s="93"/>
      <c r="F34" s="16"/>
      <c r="G34" s="97"/>
      <c r="H34" s="64"/>
      <c r="I34" s="64"/>
      <c r="J34" s="64"/>
    </row>
    <row r="35" spans="1:10" ht="13.5" customHeight="1" x14ac:dyDescent="0.2">
      <c r="A35" s="90">
        <v>15</v>
      </c>
      <c r="B35" s="151" t="s">
        <v>170</v>
      </c>
      <c r="C35" s="70" t="s">
        <v>835</v>
      </c>
      <c r="D35" s="167" t="s">
        <v>150</v>
      </c>
      <c r="E35" s="92">
        <v>1</v>
      </c>
      <c r="F35" s="47"/>
      <c r="G35" s="96"/>
      <c r="H35" s="63">
        <f t="shared" ref="H35" si="39">F35+F35*G35</f>
        <v>0</v>
      </c>
      <c r="I35" s="63">
        <f t="shared" ref="I35" si="40">E35*F35</f>
        <v>0</v>
      </c>
      <c r="J35" s="63">
        <f t="shared" ref="J35" si="41">H35*E35</f>
        <v>0</v>
      </c>
    </row>
    <row r="36" spans="1:10" ht="39.75" customHeight="1" x14ac:dyDescent="0.2">
      <c r="A36" s="91"/>
      <c r="B36" s="152"/>
      <c r="C36" s="71"/>
      <c r="D36" s="168"/>
      <c r="E36" s="93"/>
      <c r="F36" s="16"/>
      <c r="G36" s="97"/>
      <c r="H36" s="64"/>
      <c r="I36" s="64"/>
      <c r="J36" s="64"/>
    </row>
    <row r="37" spans="1:10" ht="13.5" customHeight="1" x14ac:dyDescent="0.2">
      <c r="A37" s="90">
        <v>16</v>
      </c>
      <c r="B37" s="151" t="s">
        <v>171</v>
      </c>
      <c r="C37" s="70" t="s">
        <v>836</v>
      </c>
      <c r="D37" s="167" t="s">
        <v>58</v>
      </c>
      <c r="E37" s="92">
        <v>1</v>
      </c>
      <c r="F37" s="47"/>
      <c r="G37" s="96"/>
      <c r="H37" s="63">
        <f t="shared" ref="H37" si="42">F37+F37*G37</f>
        <v>0</v>
      </c>
      <c r="I37" s="63">
        <f t="shared" ref="I37" si="43">E37*F37</f>
        <v>0</v>
      </c>
      <c r="J37" s="63">
        <f t="shared" ref="J37" si="44">H37*E37</f>
        <v>0</v>
      </c>
    </row>
    <row r="38" spans="1:10" ht="36" customHeight="1" x14ac:dyDescent="0.2">
      <c r="A38" s="91"/>
      <c r="B38" s="152"/>
      <c r="C38" s="71"/>
      <c r="D38" s="168"/>
      <c r="E38" s="93"/>
      <c r="F38" s="16"/>
      <c r="G38" s="97"/>
      <c r="H38" s="64"/>
      <c r="I38" s="64"/>
      <c r="J38" s="64"/>
    </row>
    <row r="39" spans="1:10" ht="13.5" customHeight="1" x14ac:dyDescent="0.2">
      <c r="A39" s="90">
        <v>17</v>
      </c>
      <c r="B39" s="151" t="s">
        <v>172</v>
      </c>
      <c r="C39" s="70" t="s">
        <v>837</v>
      </c>
      <c r="D39" s="167" t="s">
        <v>153</v>
      </c>
      <c r="E39" s="92">
        <v>1</v>
      </c>
      <c r="F39" s="47"/>
      <c r="G39" s="96"/>
      <c r="H39" s="63">
        <f t="shared" ref="H39" si="45">F39+F39*G39</f>
        <v>0</v>
      </c>
      <c r="I39" s="63">
        <f t="shared" ref="I39" si="46">E39*F39</f>
        <v>0</v>
      </c>
      <c r="J39" s="63">
        <f t="shared" ref="J39" si="47">H39*E39</f>
        <v>0</v>
      </c>
    </row>
    <row r="40" spans="1:10" ht="47.25" customHeight="1" x14ac:dyDescent="0.2">
      <c r="A40" s="91"/>
      <c r="B40" s="152"/>
      <c r="C40" s="71"/>
      <c r="D40" s="168"/>
      <c r="E40" s="93"/>
      <c r="F40" s="16"/>
      <c r="G40" s="97"/>
      <c r="H40" s="64"/>
      <c r="I40" s="64"/>
      <c r="J40" s="64"/>
    </row>
    <row r="41" spans="1:10" ht="13.5" customHeight="1" x14ac:dyDescent="0.25">
      <c r="A41" s="90">
        <v>18</v>
      </c>
      <c r="B41" s="151" t="s">
        <v>173</v>
      </c>
      <c r="C41" s="70" t="s">
        <v>838</v>
      </c>
      <c r="D41" s="167" t="s">
        <v>54</v>
      </c>
      <c r="E41" s="18">
        <v>1</v>
      </c>
      <c r="F41" s="47"/>
      <c r="G41" s="96"/>
      <c r="H41" s="63">
        <f t="shared" ref="H41" si="48">F41+F41*G41</f>
        <v>0</v>
      </c>
      <c r="I41" s="63">
        <f t="shared" ref="I41" si="49">E41*F41</f>
        <v>0</v>
      </c>
      <c r="J41" s="63">
        <f t="shared" ref="J41" si="50">H41*E41</f>
        <v>0</v>
      </c>
    </row>
    <row r="42" spans="1:10" ht="75.75" customHeight="1" x14ac:dyDescent="0.25">
      <c r="A42" s="91"/>
      <c r="B42" s="152"/>
      <c r="C42" s="71"/>
      <c r="D42" s="168"/>
      <c r="E42" s="19"/>
      <c r="F42" s="16"/>
      <c r="G42" s="97"/>
      <c r="H42" s="64"/>
      <c r="I42" s="64"/>
      <c r="J42" s="64"/>
    </row>
    <row r="43" spans="1:10" ht="13.5" customHeight="1" x14ac:dyDescent="0.25">
      <c r="A43" s="90">
        <v>19</v>
      </c>
      <c r="B43" s="151" t="s">
        <v>174</v>
      </c>
      <c r="C43" s="70" t="s">
        <v>839</v>
      </c>
      <c r="D43" s="167" t="s">
        <v>154</v>
      </c>
      <c r="E43" s="18">
        <v>1</v>
      </c>
      <c r="F43" s="47"/>
      <c r="G43" s="96"/>
      <c r="H43" s="63">
        <f t="shared" ref="H43" si="51">F43+F43*G43</f>
        <v>0</v>
      </c>
      <c r="I43" s="63">
        <f t="shared" ref="I43" si="52">E43*F43</f>
        <v>0</v>
      </c>
      <c r="J43" s="63">
        <f t="shared" ref="J43" si="53">H43*E43</f>
        <v>0</v>
      </c>
    </row>
    <row r="44" spans="1:10" ht="82.5" customHeight="1" x14ac:dyDescent="0.25">
      <c r="A44" s="91"/>
      <c r="B44" s="152"/>
      <c r="C44" s="71"/>
      <c r="D44" s="168"/>
      <c r="E44" s="19"/>
      <c r="F44" s="16"/>
      <c r="G44" s="97"/>
      <c r="H44" s="64"/>
      <c r="I44" s="64"/>
      <c r="J44" s="64"/>
    </row>
    <row r="45" spans="1:10" ht="13.5" customHeight="1" x14ac:dyDescent="0.25">
      <c r="A45" s="90">
        <v>20</v>
      </c>
      <c r="B45" s="151" t="s">
        <v>175</v>
      </c>
      <c r="C45" s="70" t="s">
        <v>840</v>
      </c>
      <c r="D45" s="167" t="s">
        <v>150</v>
      </c>
      <c r="E45" s="18">
        <v>1</v>
      </c>
      <c r="F45" s="47"/>
      <c r="G45" s="96"/>
      <c r="H45" s="63">
        <f t="shared" ref="H45" si="54">F45+F45*G45</f>
        <v>0</v>
      </c>
      <c r="I45" s="63">
        <f t="shared" ref="I45" si="55">E45*F45</f>
        <v>0</v>
      </c>
      <c r="J45" s="63">
        <f t="shared" ref="J45" si="56">H45*E45</f>
        <v>0</v>
      </c>
    </row>
    <row r="46" spans="1:10" ht="31.5" customHeight="1" x14ac:dyDescent="0.25">
      <c r="A46" s="91"/>
      <c r="B46" s="152"/>
      <c r="C46" s="69"/>
      <c r="D46" s="168"/>
      <c r="E46" s="19"/>
      <c r="F46" s="16"/>
      <c r="G46" s="97"/>
      <c r="H46" s="64"/>
      <c r="I46" s="64"/>
      <c r="J46" s="64"/>
    </row>
    <row r="47" spans="1:10" ht="13.5" customHeight="1" x14ac:dyDescent="0.25">
      <c r="A47" s="90">
        <v>22</v>
      </c>
      <c r="B47" s="165" t="s">
        <v>176</v>
      </c>
      <c r="C47" s="70" t="s">
        <v>841</v>
      </c>
      <c r="D47" s="167" t="s">
        <v>49</v>
      </c>
      <c r="E47" s="18">
        <v>1</v>
      </c>
      <c r="F47" s="47"/>
      <c r="G47" s="96"/>
      <c r="H47" s="63">
        <f t="shared" ref="H47" si="57">F47+F47*G47</f>
        <v>0</v>
      </c>
      <c r="I47" s="63">
        <f t="shared" ref="I47" si="58">E47*F47</f>
        <v>0</v>
      </c>
      <c r="J47" s="63">
        <f t="shared" ref="J47" si="59">H47*E47</f>
        <v>0</v>
      </c>
    </row>
    <row r="48" spans="1:10" ht="48.75" customHeight="1" x14ac:dyDescent="0.25">
      <c r="A48" s="91"/>
      <c r="B48" s="166"/>
      <c r="C48" s="71"/>
      <c r="D48" s="168"/>
      <c r="E48" s="19"/>
      <c r="F48" s="16"/>
      <c r="G48" s="97"/>
      <c r="H48" s="64"/>
      <c r="I48" s="64"/>
      <c r="J48" s="64"/>
    </row>
    <row r="49" spans="1:10" ht="13.5" customHeight="1" x14ac:dyDescent="0.25">
      <c r="A49" s="90">
        <v>23</v>
      </c>
      <c r="B49" s="151" t="s">
        <v>177</v>
      </c>
      <c r="C49" s="70" t="s">
        <v>842</v>
      </c>
      <c r="D49" s="167" t="s">
        <v>49</v>
      </c>
      <c r="E49" s="18">
        <v>1</v>
      </c>
      <c r="F49" s="47"/>
      <c r="G49" s="96"/>
      <c r="H49" s="63">
        <f t="shared" ref="H49" si="60">F49+F49*G49</f>
        <v>0</v>
      </c>
      <c r="I49" s="63">
        <f t="shared" ref="I49" si="61">E49*F49</f>
        <v>0</v>
      </c>
      <c r="J49" s="63">
        <f t="shared" ref="J49" si="62">H49*E49</f>
        <v>0</v>
      </c>
    </row>
    <row r="50" spans="1:10" ht="56.25" customHeight="1" x14ac:dyDescent="0.25">
      <c r="A50" s="91"/>
      <c r="B50" s="152"/>
      <c r="C50" s="71"/>
      <c r="D50" s="168"/>
      <c r="E50" s="19"/>
      <c r="F50" s="16"/>
      <c r="G50" s="97"/>
      <c r="H50" s="64"/>
      <c r="I50" s="64"/>
      <c r="J50" s="64"/>
    </row>
    <row r="51" spans="1:10" ht="13.5" customHeight="1" x14ac:dyDescent="0.25">
      <c r="A51" s="90">
        <v>24</v>
      </c>
      <c r="B51" s="151" t="s">
        <v>178</v>
      </c>
      <c r="C51" s="70" t="s">
        <v>843</v>
      </c>
      <c r="D51" s="167" t="s">
        <v>155</v>
      </c>
      <c r="E51" s="18">
        <v>1</v>
      </c>
      <c r="F51" s="47"/>
      <c r="G51" s="96"/>
      <c r="H51" s="63">
        <f t="shared" ref="H51" si="63">F51+F51*G51</f>
        <v>0</v>
      </c>
      <c r="I51" s="63">
        <f t="shared" ref="I51" si="64">E51*F51</f>
        <v>0</v>
      </c>
      <c r="J51" s="63">
        <f t="shared" ref="J51" si="65">H51*E51</f>
        <v>0</v>
      </c>
    </row>
    <row r="52" spans="1:10" ht="30" customHeight="1" x14ac:dyDescent="0.25">
      <c r="A52" s="91"/>
      <c r="B52" s="152"/>
      <c r="C52" s="71"/>
      <c r="D52" s="168"/>
      <c r="E52" s="19"/>
      <c r="F52" s="16"/>
      <c r="G52" s="97"/>
      <c r="H52" s="64"/>
      <c r="I52" s="64"/>
      <c r="J52" s="64"/>
    </row>
    <row r="53" spans="1:10" ht="39" customHeight="1" thickBot="1" x14ac:dyDescent="0.25">
      <c r="C53" s="74"/>
      <c r="D53" s="74"/>
      <c r="E53" s="8"/>
      <c r="F53" s="2" t="str">
        <f>"suma kontrolna: "
&amp;SUM(F7:F42)</f>
        <v>suma kontrolna: 0</v>
      </c>
      <c r="G53" s="2" t="str">
        <f>"suma kontrolna: "
&amp;SUM(G7:G42)</f>
        <v>suma kontrolna: 0,46</v>
      </c>
      <c r="H53" s="2" t="str">
        <f>"suma kontrolna: "
&amp;SUM(H7:H42)</f>
        <v>suma kontrolna: 0</v>
      </c>
      <c r="I53" s="9" t="str">
        <f>"Całkowita wartość netto: "&amp;SUM(I7:I42)&amp;" zł"</f>
        <v>Całkowita wartość netto: 0 zł</v>
      </c>
      <c r="J53" s="9" t="str">
        <f>"Całkowita wartość brutto: "&amp;SUM(J7:J42)&amp;" zł"</f>
        <v>Całkowita wartość brutto: 0 zł</v>
      </c>
    </row>
    <row r="54" spans="1:10" x14ac:dyDescent="0.2">
      <c r="C54" s="10"/>
    </row>
    <row r="56" spans="1:10" ht="41.45" customHeight="1" x14ac:dyDescent="0.2">
      <c r="F56" s="75" t="s">
        <v>5</v>
      </c>
      <c r="G56" s="75"/>
      <c r="H56" s="75"/>
      <c r="I56" s="75"/>
      <c r="J56" s="75"/>
    </row>
  </sheetData>
  <sortState ref="A7:E78">
    <sortCondition ref="A7"/>
  </sortState>
  <mergeCells count="208">
    <mergeCell ref="A7:A8"/>
    <mergeCell ref="F7:F8"/>
    <mergeCell ref="F9:F10"/>
    <mergeCell ref="A9:A10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G45:G46"/>
    <mergeCell ref="G47:G48"/>
    <mergeCell ref="G49:G50"/>
    <mergeCell ref="G51:G52"/>
    <mergeCell ref="B45:B46"/>
    <mergeCell ref="B47:B48"/>
    <mergeCell ref="B49:B50"/>
    <mergeCell ref="B51:B52"/>
    <mergeCell ref="B37:B38"/>
    <mergeCell ref="B39:B40"/>
    <mergeCell ref="B41:B42"/>
    <mergeCell ref="B43:B4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G39:G40"/>
    <mergeCell ref="G41:G42"/>
    <mergeCell ref="G43:G44"/>
    <mergeCell ref="C25:C26"/>
    <mergeCell ref="C27:C28"/>
    <mergeCell ref="C29:C30"/>
    <mergeCell ref="C37:C38"/>
    <mergeCell ref="C39:C40"/>
    <mergeCell ref="C41:C42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J51:J52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I25:I26"/>
    <mergeCell ref="I27:I28"/>
    <mergeCell ref="I29:I30"/>
    <mergeCell ref="I31:I32"/>
    <mergeCell ref="I33:I34"/>
    <mergeCell ref="J43:J44"/>
    <mergeCell ref="J45:J46"/>
    <mergeCell ref="J47:J48"/>
    <mergeCell ref="J49:J50"/>
    <mergeCell ref="I35:I36"/>
    <mergeCell ref="I47:I48"/>
    <mergeCell ref="I49:I50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H43:H44"/>
    <mergeCell ref="H45:H46"/>
    <mergeCell ref="H47:H48"/>
    <mergeCell ref="H49:H50"/>
    <mergeCell ref="H51:H52"/>
    <mergeCell ref="H37:H38"/>
    <mergeCell ref="H39:H40"/>
    <mergeCell ref="H41:H42"/>
    <mergeCell ref="I51:I52"/>
    <mergeCell ref="I37:I38"/>
    <mergeCell ref="I39:I40"/>
    <mergeCell ref="I41:I42"/>
    <mergeCell ref="I43:I44"/>
    <mergeCell ref="I45:I4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H17:H18"/>
    <mergeCell ref="H19:H20"/>
    <mergeCell ref="E25:E26"/>
    <mergeCell ref="E27:E28"/>
    <mergeCell ref="E29:E30"/>
    <mergeCell ref="E31:E32"/>
    <mergeCell ref="E33:E34"/>
    <mergeCell ref="E35:E36"/>
    <mergeCell ref="E37:E38"/>
    <mergeCell ref="G25:G26"/>
    <mergeCell ref="G27:G28"/>
    <mergeCell ref="G29:G30"/>
    <mergeCell ref="G31:G32"/>
    <mergeCell ref="G33:G34"/>
    <mergeCell ref="G35:G36"/>
    <mergeCell ref="G37:G38"/>
    <mergeCell ref="E39:E40"/>
    <mergeCell ref="D47:D48"/>
    <mergeCell ref="D49:D50"/>
    <mergeCell ref="D51:D52"/>
    <mergeCell ref="A49:A50"/>
    <mergeCell ref="A47:A48"/>
    <mergeCell ref="A37:A38"/>
    <mergeCell ref="A39:A40"/>
    <mergeCell ref="A41:A42"/>
    <mergeCell ref="A43:A44"/>
    <mergeCell ref="A45:A46"/>
    <mergeCell ref="A51:A52"/>
    <mergeCell ref="D37:D38"/>
    <mergeCell ref="D39:D40"/>
    <mergeCell ref="D41:D42"/>
    <mergeCell ref="D43:D44"/>
    <mergeCell ref="D45:D46"/>
    <mergeCell ref="C43:C44"/>
    <mergeCell ref="C45:C46"/>
    <mergeCell ref="C47:C48"/>
    <mergeCell ref="C49:C50"/>
    <mergeCell ref="C51:C52"/>
    <mergeCell ref="F56:J56"/>
    <mergeCell ref="C53:D53"/>
    <mergeCell ref="B1:J1"/>
    <mergeCell ref="A2:J2"/>
    <mergeCell ref="A3:J3"/>
    <mergeCell ref="A11:A12"/>
    <mergeCell ref="A13:A14"/>
    <mergeCell ref="A15:A16"/>
    <mergeCell ref="A17:A18"/>
    <mergeCell ref="A19:A20"/>
    <mergeCell ref="A21:A22"/>
    <mergeCell ref="D7:D8"/>
    <mergeCell ref="D9:D10"/>
    <mergeCell ref="D11:D12"/>
    <mergeCell ref="D13:D14"/>
    <mergeCell ref="D15:D16"/>
    <mergeCell ref="D17:D18"/>
    <mergeCell ref="D19:D20"/>
    <mergeCell ref="D21:D22"/>
    <mergeCell ref="H7:H8"/>
    <mergeCell ref="H9:H10"/>
    <mergeCell ref="H11:H12"/>
    <mergeCell ref="H13:H14"/>
    <mergeCell ref="H15:H16"/>
    <mergeCell ref="D23:D24"/>
    <mergeCell ref="D25:D26"/>
    <mergeCell ref="D27:D28"/>
    <mergeCell ref="H21:H22"/>
    <mergeCell ref="H23:H24"/>
    <mergeCell ref="A23:A24"/>
    <mergeCell ref="A25:A26"/>
    <mergeCell ref="A27:A28"/>
    <mergeCell ref="A29:A30"/>
    <mergeCell ref="B25:B26"/>
    <mergeCell ref="B27:B28"/>
    <mergeCell ref="B29:B30"/>
    <mergeCell ref="A31:A32"/>
    <mergeCell ref="A33:A34"/>
    <mergeCell ref="A35:A36"/>
    <mergeCell ref="D29:D30"/>
    <mergeCell ref="D31:D32"/>
    <mergeCell ref="D33:D34"/>
    <mergeCell ref="D35:D36"/>
    <mergeCell ref="H25:H26"/>
    <mergeCell ref="H27:H28"/>
    <mergeCell ref="H29:H30"/>
    <mergeCell ref="H31:H32"/>
    <mergeCell ref="H33:H34"/>
    <mergeCell ref="H35:H36"/>
    <mergeCell ref="C31:C32"/>
    <mergeCell ref="C33:C34"/>
    <mergeCell ref="C35:C36"/>
    <mergeCell ref="B31:B32"/>
    <mergeCell ref="B33:B34"/>
    <mergeCell ref="B35:B36"/>
  </mergeCells>
  <conditionalFormatting sqref="A11">
    <cfRule type="duplicateValues" dxfId="77" priority="11"/>
  </conditionalFormatting>
  <conditionalFormatting sqref="A11">
    <cfRule type="duplicateValues" dxfId="76" priority="12"/>
  </conditionalFormatting>
  <conditionalFormatting sqref="C53">
    <cfRule type="duplicateValues" dxfId="75" priority="9"/>
  </conditionalFormatting>
  <conditionalFormatting sqref="A47 A7 A9 A13 A15 A17 A19 A21 A23 A25 A27 A29 A31 A33 A35 A37 A39 A41 A43 A45 A49 A51">
    <cfRule type="duplicateValues" dxfId="74" priority="326"/>
  </conditionalFormatting>
  <conditionalFormatting sqref="B53:B1048576 B1:B6">
    <cfRule type="duplicateValues" dxfId="73" priority="369"/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118"/>
  <sheetViews>
    <sheetView topLeftCell="A95" workbookViewId="0">
      <selection activeCell="N10" sqref="N10"/>
    </sheetView>
  </sheetViews>
  <sheetFormatPr defaultColWidth="8.85546875" defaultRowHeight="12.75" x14ac:dyDescent="0.2"/>
  <cols>
    <col min="1" max="1" width="4.7109375" style="3" customWidth="1"/>
    <col min="2" max="2" width="29.28515625" style="11" customWidth="1"/>
    <col min="3" max="3" width="54.5703125" style="3" customWidth="1"/>
    <col min="4" max="4" width="15.14062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124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46.9" customHeight="1" x14ac:dyDescent="0.2">
      <c r="A2" s="79" t="s">
        <v>179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4.45" customHeight="1" x14ac:dyDescent="0.2">
      <c r="A3" s="79" t="str">
        <f>A4</f>
        <v>część V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A4" s="14" t="s">
        <v>14</v>
      </c>
      <c r="B4" s="14"/>
      <c r="C4" s="13"/>
      <c r="D4" s="13"/>
      <c r="E4" s="13"/>
      <c r="F4" s="13"/>
      <c r="G4" s="13"/>
      <c r="H4" s="13"/>
      <c r="I4" s="13"/>
      <c r="J4" s="13"/>
    </row>
    <row r="5" spans="1:10" s="5" customFormat="1" ht="129.6" customHeight="1" x14ac:dyDescent="0.2">
      <c r="A5" s="4" t="s">
        <v>0</v>
      </c>
      <c r="B5" s="4" t="s">
        <v>592</v>
      </c>
      <c r="C5" s="4" t="s">
        <v>386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10" ht="15" customHeight="1" x14ac:dyDescent="0.2">
      <c r="A7" s="82">
        <v>1</v>
      </c>
      <c r="B7" s="163" t="s">
        <v>188</v>
      </c>
      <c r="C7" s="98" t="s">
        <v>884</v>
      </c>
      <c r="D7" s="59" t="s">
        <v>32</v>
      </c>
      <c r="E7" s="59">
        <v>1</v>
      </c>
      <c r="F7" s="100"/>
      <c r="G7" s="51"/>
      <c r="H7" s="63">
        <f t="shared" ref="H7" si="0">F7+F7*G7</f>
        <v>0</v>
      </c>
      <c r="I7" s="63">
        <f>E7*F7</f>
        <v>0</v>
      </c>
      <c r="J7" s="63">
        <f>H7*E7</f>
        <v>0</v>
      </c>
    </row>
    <row r="8" spans="1:10" ht="54" customHeight="1" x14ac:dyDescent="0.2">
      <c r="A8" s="83"/>
      <c r="B8" s="164"/>
      <c r="C8" s="99"/>
      <c r="D8" s="60"/>
      <c r="E8" s="60"/>
      <c r="F8" s="101"/>
      <c r="G8" s="52"/>
      <c r="H8" s="64"/>
      <c r="I8" s="64"/>
      <c r="J8" s="64"/>
    </row>
    <row r="9" spans="1:10" ht="15" customHeight="1" x14ac:dyDescent="0.2">
      <c r="A9" s="82">
        <v>2</v>
      </c>
      <c r="B9" s="163" t="s">
        <v>189</v>
      </c>
      <c r="C9" s="98" t="s">
        <v>886</v>
      </c>
      <c r="D9" s="59" t="s">
        <v>32</v>
      </c>
      <c r="E9" s="59">
        <v>1</v>
      </c>
      <c r="F9" s="100"/>
      <c r="G9" s="51"/>
      <c r="H9" s="63">
        <f t="shared" ref="H9" si="1">F9+F9*G9</f>
        <v>0</v>
      </c>
      <c r="I9" s="63">
        <f t="shared" ref="I9" si="2">E9*F9</f>
        <v>0</v>
      </c>
      <c r="J9" s="63">
        <f t="shared" ref="J9" si="3">H9*E9</f>
        <v>0</v>
      </c>
    </row>
    <row r="10" spans="1:10" ht="48.75" customHeight="1" x14ac:dyDescent="0.2">
      <c r="A10" s="83"/>
      <c r="B10" s="164"/>
      <c r="C10" s="99"/>
      <c r="D10" s="60"/>
      <c r="E10" s="60"/>
      <c r="F10" s="101"/>
      <c r="G10" s="52"/>
      <c r="H10" s="64"/>
      <c r="I10" s="64"/>
      <c r="J10" s="64"/>
    </row>
    <row r="11" spans="1:10" ht="15" customHeight="1" x14ac:dyDescent="0.2">
      <c r="A11" s="82">
        <v>3</v>
      </c>
      <c r="B11" s="163" t="s">
        <v>190</v>
      </c>
      <c r="C11" s="98" t="s">
        <v>885</v>
      </c>
      <c r="D11" s="59" t="s">
        <v>36</v>
      </c>
      <c r="E11" s="59">
        <v>1</v>
      </c>
      <c r="F11" s="100"/>
      <c r="G11" s="51"/>
      <c r="H11" s="63">
        <f t="shared" ref="H11" si="4">F11+F11*G11</f>
        <v>0</v>
      </c>
      <c r="I11" s="63">
        <f t="shared" ref="I11" si="5">E11*F11</f>
        <v>0</v>
      </c>
      <c r="J11" s="63">
        <f t="shared" ref="J11" si="6">H11*E11</f>
        <v>0</v>
      </c>
    </row>
    <row r="12" spans="1:10" ht="44.25" customHeight="1" x14ac:dyDescent="0.2">
      <c r="A12" s="83"/>
      <c r="B12" s="164"/>
      <c r="C12" s="99"/>
      <c r="D12" s="60"/>
      <c r="E12" s="60"/>
      <c r="F12" s="101"/>
      <c r="G12" s="52"/>
      <c r="H12" s="64"/>
      <c r="I12" s="64"/>
      <c r="J12" s="64"/>
    </row>
    <row r="13" spans="1:10" ht="15" customHeight="1" x14ac:dyDescent="0.2">
      <c r="A13" s="82">
        <v>4</v>
      </c>
      <c r="B13" s="163" t="s">
        <v>191</v>
      </c>
      <c r="C13" s="98" t="s">
        <v>887</v>
      </c>
      <c r="D13" s="59" t="s">
        <v>32</v>
      </c>
      <c r="E13" s="59">
        <v>1</v>
      </c>
      <c r="F13" s="100"/>
      <c r="G13" s="51"/>
      <c r="H13" s="63">
        <f t="shared" ref="H13" si="7">F13+F13*G13</f>
        <v>0</v>
      </c>
      <c r="I13" s="63">
        <f t="shared" ref="I13" si="8">E13*F13</f>
        <v>0</v>
      </c>
      <c r="J13" s="63">
        <f t="shared" ref="J13" si="9">H13*E13</f>
        <v>0</v>
      </c>
    </row>
    <row r="14" spans="1:10" ht="53.25" customHeight="1" x14ac:dyDescent="0.2">
      <c r="A14" s="83"/>
      <c r="B14" s="164"/>
      <c r="C14" s="99"/>
      <c r="D14" s="60"/>
      <c r="E14" s="60"/>
      <c r="F14" s="101"/>
      <c r="G14" s="52"/>
      <c r="H14" s="64"/>
      <c r="I14" s="64"/>
      <c r="J14" s="64"/>
    </row>
    <row r="15" spans="1:10" ht="15" customHeight="1" x14ac:dyDescent="0.2">
      <c r="A15" s="82">
        <v>5</v>
      </c>
      <c r="B15" s="163" t="s">
        <v>192</v>
      </c>
      <c r="C15" s="98" t="s">
        <v>888</v>
      </c>
      <c r="D15" s="59" t="s">
        <v>30</v>
      </c>
      <c r="E15" s="59">
        <v>1</v>
      </c>
      <c r="F15" s="100"/>
      <c r="G15" s="51"/>
      <c r="H15" s="63">
        <f t="shared" ref="H15" si="10">F15+F15*G15</f>
        <v>0</v>
      </c>
      <c r="I15" s="63">
        <f t="shared" ref="I15" si="11">E15*F15</f>
        <v>0</v>
      </c>
      <c r="J15" s="63">
        <f t="shared" ref="J15" si="12">H15*E15</f>
        <v>0</v>
      </c>
    </row>
    <row r="16" spans="1:10" ht="54" customHeight="1" x14ac:dyDescent="0.2">
      <c r="A16" s="83"/>
      <c r="B16" s="164"/>
      <c r="C16" s="99"/>
      <c r="D16" s="60"/>
      <c r="E16" s="60"/>
      <c r="F16" s="101"/>
      <c r="G16" s="52"/>
      <c r="H16" s="64"/>
      <c r="I16" s="64"/>
      <c r="J16" s="64"/>
    </row>
    <row r="17" spans="1:10" ht="15" customHeight="1" x14ac:dyDescent="0.2">
      <c r="A17" s="82">
        <v>6</v>
      </c>
      <c r="B17" s="163" t="s">
        <v>193</v>
      </c>
      <c r="C17" s="98" t="s">
        <v>894</v>
      </c>
      <c r="D17" s="59" t="s">
        <v>29</v>
      </c>
      <c r="E17" s="59">
        <v>1</v>
      </c>
      <c r="F17" s="100"/>
      <c r="G17" s="51"/>
      <c r="H17" s="63">
        <f t="shared" ref="H17" si="13">F17+F17*G17</f>
        <v>0</v>
      </c>
      <c r="I17" s="63">
        <f t="shared" ref="I17" si="14">E17*F17</f>
        <v>0</v>
      </c>
      <c r="J17" s="63">
        <f t="shared" ref="J17" si="15">H17*E17</f>
        <v>0</v>
      </c>
    </row>
    <row r="18" spans="1:10" ht="45" customHeight="1" x14ac:dyDescent="0.2">
      <c r="A18" s="83"/>
      <c r="B18" s="164"/>
      <c r="C18" s="99"/>
      <c r="D18" s="60"/>
      <c r="E18" s="60"/>
      <c r="F18" s="101"/>
      <c r="G18" s="52"/>
      <c r="H18" s="64"/>
      <c r="I18" s="64"/>
      <c r="J18" s="64"/>
    </row>
    <row r="19" spans="1:10" ht="15" customHeight="1" x14ac:dyDescent="0.2">
      <c r="A19" s="82">
        <v>7</v>
      </c>
      <c r="B19" s="163" t="s">
        <v>194</v>
      </c>
      <c r="C19" s="98" t="s">
        <v>889</v>
      </c>
      <c r="D19" s="59" t="s">
        <v>183</v>
      </c>
      <c r="E19" s="59">
        <v>1</v>
      </c>
      <c r="F19" s="100"/>
      <c r="G19" s="51"/>
      <c r="H19" s="63">
        <f t="shared" ref="H19" si="16">F19+F19*G19</f>
        <v>0</v>
      </c>
      <c r="I19" s="63">
        <f t="shared" ref="I19" si="17">E19*F19</f>
        <v>0</v>
      </c>
      <c r="J19" s="63">
        <f t="shared" ref="J19" si="18">H19*E19</f>
        <v>0</v>
      </c>
    </row>
    <row r="20" spans="1:10" ht="59.25" customHeight="1" x14ac:dyDescent="0.2">
      <c r="A20" s="83"/>
      <c r="B20" s="164"/>
      <c r="C20" s="99"/>
      <c r="D20" s="60"/>
      <c r="E20" s="60"/>
      <c r="F20" s="101"/>
      <c r="G20" s="52"/>
      <c r="H20" s="64"/>
      <c r="I20" s="64"/>
      <c r="J20" s="64"/>
    </row>
    <row r="21" spans="1:10" ht="12.75" customHeight="1" x14ac:dyDescent="0.2">
      <c r="A21" s="82">
        <v>8</v>
      </c>
      <c r="B21" s="163" t="s">
        <v>194</v>
      </c>
      <c r="C21" s="98" t="s">
        <v>890</v>
      </c>
      <c r="D21" s="59" t="s">
        <v>184</v>
      </c>
      <c r="E21" s="59">
        <v>1</v>
      </c>
      <c r="F21" s="100"/>
      <c r="G21" s="51"/>
      <c r="H21" s="63">
        <f t="shared" ref="H21" si="19">F21+F21*G21</f>
        <v>0</v>
      </c>
      <c r="I21" s="63">
        <f t="shared" ref="I21" si="20">E21*F21</f>
        <v>0</v>
      </c>
      <c r="J21" s="63">
        <f t="shared" ref="J21" si="21">H21*E21</f>
        <v>0</v>
      </c>
    </row>
    <row r="22" spans="1:10" ht="63" customHeight="1" x14ac:dyDescent="0.2">
      <c r="A22" s="83"/>
      <c r="B22" s="164"/>
      <c r="C22" s="99"/>
      <c r="D22" s="60"/>
      <c r="E22" s="60"/>
      <c r="F22" s="101"/>
      <c r="G22" s="52"/>
      <c r="H22" s="64"/>
      <c r="I22" s="64"/>
      <c r="J22" s="64"/>
    </row>
    <row r="23" spans="1:10" ht="12.75" customHeight="1" x14ac:dyDescent="0.2">
      <c r="A23" s="82">
        <v>9</v>
      </c>
      <c r="B23" s="163" t="s">
        <v>195</v>
      </c>
      <c r="C23" s="98" t="s">
        <v>891</v>
      </c>
      <c r="D23" s="59" t="s">
        <v>29</v>
      </c>
      <c r="E23" s="59">
        <v>1</v>
      </c>
      <c r="F23" s="100"/>
      <c r="G23" s="51"/>
      <c r="H23" s="63">
        <f t="shared" ref="H23" si="22">F23+F23*G23</f>
        <v>0</v>
      </c>
      <c r="I23" s="63">
        <f t="shared" ref="I23" si="23">E23*F23</f>
        <v>0</v>
      </c>
      <c r="J23" s="63">
        <f t="shared" ref="J23" si="24">H23*E23</f>
        <v>0</v>
      </c>
    </row>
    <row r="24" spans="1:10" ht="54.75" customHeight="1" x14ac:dyDescent="0.2">
      <c r="A24" s="83"/>
      <c r="B24" s="164"/>
      <c r="C24" s="99"/>
      <c r="D24" s="60"/>
      <c r="E24" s="60"/>
      <c r="F24" s="101"/>
      <c r="G24" s="52"/>
      <c r="H24" s="64"/>
      <c r="I24" s="64"/>
      <c r="J24" s="64"/>
    </row>
    <row r="25" spans="1:10" ht="12.75" customHeight="1" x14ac:dyDescent="0.2">
      <c r="A25" s="82">
        <v>10</v>
      </c>
      <c r="B25" s="163" t="s">
        <v>196</v>
      </c>
      <c r="C25" s="98" t="s">
        <v>892</v>
      </c>
      <c r="D25" s="59" t="s">
        <v>32</v>
      </c>
      <c r="E25" s="59">
        <v>1</v>
      </c>
      <c r="F25" s="100"/>
      <c r="G25" s="51"/>
      <c r="H25" s="63">
        <f t="shared" ref="H25" si="25">F25+F25*G25</f>
        <v>0</v>
      </c>
      <c r="I25" s="63">
        <f t="shared" ref="I25" si="26">E25*F25</f>
        <v>0</v>
      </c>
      <c r="J25" s="63">
        <f t="shared" ref="J25" si="27">H25*E25</f>
        <v>0</v>
      </c>
    </row>
    <row r="26" spans="1:10" ht="42" customHeight="1" x14ac:dyDescent="0.2">
      <c r="A26" s="83"/>
      <c r="B26" s="164"/>
      <c r="C26" s="99"/>
      <c r="D26" s="60"/>
      <c r="E26" s="60"/>
      <c r="F26" s="101"/>
      <c r="G26" s="52"/>
      <c r="H26" s="64"/>
      <c r="I26" s="64"/>
      <c r="J26" s="64"/>
    </row>
    <row r="27" spans="1:10" ht="12.75" customHeight="1" x14ac:dyDescent="0.2">
      <c r="A27" s="82">
        <v>11</v>
      </c>
      <c r="B27" s="163" t="s">
        <v>197</v>
      </c>
      <c r="C27" s="98" t="s">
        <v>893</v>
      </c>
      <c r="D27" s="59" t="s">
        <v>29</v>
      </c>
      <c r="E27" s="59">
        <v>1</v>
      </c>
      <c r="F27" s="100"/>
      <c r="G27" s="51"/>
      <c r="H27" s="63">
        <f t="shared" ref="H27" si="28">F27+F27*G27</f>
        <v>0</v>
      </c>
      <c r="I27" s="63">
        <f t="shared" ref="I27" si="29">E27*F27</f>
        <v>0</v>
      </c>
      <c r="J27" s="63">
        <f t="shared" ref="J27" si="30">H27*E27</f>
        <v>0</v>
      </c>
    </row>
    <row r="28" spans="1:10" ht="55.5" customHeight="1" x14ac:dyDescent="0.2">
      <c r="A28" s="83"/>
      <c r="B28" s="164"/>
      <c r="C28" s="99"/>
      <c r="D28" s="60"/>
      <c r="E28" s="60"/>
      <c r="F28" s="101"/>
      <c r="G28" s="52"/>
      <c r="H28" s="64"/>
      <c r="I28" s="64"/>
      <c r="J28" s="64"/>
    </row>
    <row r="29" spans="1:10" ht="12.75" customHeight="1" x14ac:dyDescent="0.2">
      <c r="A29" s="82">
        <v>12</v>
      </c>
      <c r="B29" s="163" t="s">
        <v>198</v>
      </c>
      <c r="C29" s="98" t="s">
        <v>896</v>
      </c>
      <c r="D29" s="59" t="s">
        <v>29</v>
      </c>
      <c r="E29" s="59">
        <v>1</v>
      </c>
      <c r="F29" s="100"/>
      <c r="G29" s="51"/>
      <c r="H29" s="63">
        <f t="shared" ref="H29" si="31">F29+F29*G29</f>
        <v>0</v>
      </c>
      <c r="I29" s="63">
        <f t="shared" ref="I29" si="32">E29*F29</f>
        <v>0</v>
      </c>
      <c r="J29" s="63">
        <f t="shared" ref="J29" si="33">H29*E29</f>
        <v>0</v>
      </c>
    </row>
    <row r="30" spans="1:10" ht="48" customHeight="1" x14ac:dyDescent="0.2">
      <c r="A30" s="83"/>
      <c r="B30" s="164"/>
      <c r="C30" s="99"/>
      <c r="D30" s="60"/>
      <c r="E30" s="60"/>
      <c r="F30" s="101"/>
      <c r="G30" s="52"/>
      <c r="H30" s="64"/>
      <c r="I30" s="64"/>
      <c r="J30" s="64"/>
    </row>
    <row r="31" spans="1:10" ht="12.75" customHeight="1" x14ac:dyDescent="0.2">
      <c r="A31" s="82">
        <v>13</v>
      </c>
      <c r="B31" s="163" t="s">
        <v>199</v>
      </c>
      <c r="C31" s="98" t="s">
        <v>895</v>
      </c>
      <c r="D31" s="59" t="s">
        <v>32</v>
      </c>
      <c r="E31" s="59">
        <v>1</v>
      </c>
      <c r="F31" s="100"/>
      <c r="G31" s="51"/>
      <c r="H31" s="63">
        <f t="shared" ref="H31" si="34">F31+F31*G31</f>
        <v>0</v>
      </c>
      <c r="I31" s="63">
        <f t="shared" ref="I31" si="35">E31*F31</f>
        <v>0</v>
      </c>
      <c r="J31" s="63">
        <f t="shared" ref="J31" si="36">H31*E31</f>
        <v>0</v>
      </c>
    </row>
    <row r="32" spans="1:10" ht="54.75" customHeight="1" x14ac:dyDescent="0.2">
      <c r="A32" s="83"/>
      <c r="B32" s="164"/>
      <c r="C32" s="99"/>
      <c r="D32" s="60"/>
      <c r="E32" s="60"/>
      <c r="F32" s="101"/>
      <c r="G32" s="52"/>
      <c r="H32" s="64"/>
      <c r="I32" s="64"/>
      <c r="J32" s="64"/>
    </row>
    <row r="33" spans="1:10" ht="12.75" customHeight="1" x14ac:dyDescent="0.2">
      <c r="A33" s="82">
        <v>14</v>
      </c>
      <c r="B33" s="163" t="s">
        <v>200</v>
      </c>
      <c r="C33" s="98" t="s">
        <v>897</v>
      </c>
      <c r="D33" s="59" t="s">
        <v>60</v>
      </c>
      <c r="E33" s="59">
        <v>1</v>
      </c>
      <c r="F33" s="100"/>
      <c r="G33" s="51"/>
      <c r="H33" s="63">
        <f t="shared" ref="H33" si="37">F33+F33*G33</f>
        <v>0</v>
      </c>
      <c r="I33" s="63">
        <f t="shared" ref="I33" si="38">E33*F33</f>
        <v>0</v>
      </c>
      <c r="J33" s="63">
        <f t="shared" ref="J33" si="39">H33*E33</f>
        <v>0</v>
      </c>
    </row>
    <row r="34" spans="1:10" ht="30" customHeight="1" x14ac:dyDescent="0.2">
      <c r="A34" s="83"/>
      <c r="B34" s="164"/>
      <c r="C34" s="99"/>
      <c r="D34" s="60"/>
      <c r="E34" s="60"/>
      <c r="F34" s="101"/>
      <c r="G34" s="52"/>
      <c r="H34" s="64"/>
      <c r="I34" s="64"/>
      <c r="J34" s="64"/>
    </row>
    <row r="35" spans="1:10" ht="12.75" customHeight="1" x14ac:dyDescent="0.2">
      <c r="A35" s="82">
        <v>15</v>
      </c>
      <c r="B35" s="163" t="s">
        <v>190</v>
      </c>
      <c r="C35" s="98" t="s">
        <v>898</v>
      </c>
      <c r="D35" s="59" t="s">
        <v>30</v>
      </c>
      <c r="E35" s="59">
        <v>1</v>
      </c>
      <c r="F35" s="100"/>
      <c r="G35" s="51"/>
      <c r="H35" s="63">
        <f t="shared" ref="H35" si="40">F35+F35*G35</f>
        <v>0</v>
      </c>
      <c r="I35" s="63">
        <f t="shared" ref="I35" si="41">E35*F35</f>
        <v>0</v>
      </c>
      <c r="J35" s="63">
        <f t="shared" ref="J35" si="42">H35*E35</f>
        <v>0</v>
      </c>
    </row>
    <row r="36" spans="1:10" ht="51.75" customHeight="1" x14ac:dyDescent="0.2">
      <c r="A36" s="83"/>
      <c r="B36" s="164"/>
      <c r="C36" s="99"/>
      <c r="D36" s="60"/>
      <c r="E36" s="60"/>
      <c r="F36" s="101"/>
      <c r="G36" s="52"/>
      <c r="H36" s="64"/>
      <c r="I36" s="64"/>
      <c r="J36" s="64"/>
    </row>
    <row r="37" spans="1:10" ht="12.75" customHeight="1" x14ac:dyDescent="0.2">
      <c r="A37" s="82">
        <v>16</v>
      </c>
      <c r="B37" s="163" t="s">
        <v>201</v>
      </c>
      <c r="C37" s="98" t="s">
        <v>899</v>
      </c>
      <c r="D37" s="59" t="s">
        <v>32</v>
      </c>
      <c r="E37" s="59">
        <v>1</v>
      </c>
      <c r="F37" s="100"/>
      <c r="G37" s="51"/>
      <c r="H37" s="63">
        <f t="shared" ref="H37" si="43">F37+F37*G37</f>
        <v>0</v>
      </c>
      <c r="I37" s="63">
        <f t="shared" ref="I37" si="44">E37*F37</f>
        <v>0</v>
      </c>
      <c r="J37" s="63">
        <f t="shared" ref="J37" si="45">H37*E37</f>
        <v>0</v>
      </c>
    </row>
    <row r="38" spans="1:10" ht="59.25" customHeight="1" x14ac:dyDescent="0.2">
      <c r="A38" s="83"/>
      <c r="B38" s="164"/>
      <c r="C38" s="99"/>
      <c r="D38" s="60"/>
      <c r="E38" s="60"/>
      <c r="F38" s="101"/>
      <c r="G38" s="52"/>
      <c r="H38" s="64"/>
      <c r="I38" s="64"/>
      <c r="J38" s="64"/>
    </row>
    <row r="39" spans="1:10" ht="12.75" customHeight="1" x14ac:dyDescent="0.2">
      <c r="A39" s="82">
        <v>17</v>
      </c>
      <c r="B39" s="163" t="s">
        <v>202</v>
      </c>
      <c r="C39" s="98" t="s">
        <v>900</v>
      </c>
      <c r="D39" s="59" t="s">
        <v>29</v>
      </c>
      <c r="E39" s="59">
        <v>1</v>
      </c>
      <c r="F39" s="100"/>
      <c r="G39" s="51"/>
      <c r="H39" s="63">
        <f t="shared" ref="H39" si="46">F39+F39*G39</f>
        <v>0</v>
      </c>
      <c r="I39" s="63">
        <f t="shared" ref="I39" si="47">E39*F39</f>
        <v>0</v>
      </c>
      <c r="J39" s="63">
        <f t="shared" ref="J39" si="48">H39*E39</f>
        <v>0</v>
      </c>
    </row>
    <row r="40" spans="1:10" ht="30.75" customHeight="1" x14ac:dyDescent="0.2">
      <c r="A40" s="83"/>
      <c r="B40" s="164"/>
      <c r="C40" s="99"/>
      <c r="D40" s="60"/>
      <c r="E40" s="60"/>
      <c r="F40" s="101"/>
      <c r="G40" s="52"/>
      <c r="H40" s="64"/>
      <c r="I40" s="64"/>
      <c r="J40" s="64"/>
    </row>
    <row r="41" spans="1:10" ht="12.75" customHeight="1" x14ac:dyDescent="0.2">
      <c r="A41" s="82">
        <v>18</v>
      </c>
      <c r="B41" s="163" t="s">
        <v>203</v>
      </c>
      <c r="C41" s="98" t="s">
        <v>901</v>
      </c>
      <c r="D41" s="59" t="s">
        <v>32</v>
      </c>
      <c r="E41" s="59">
        <v>1</v>
      </c>
      <c r="F41" s="100"/>
      <c r="G41" s="51"/>
      <c r="H41" s="63">
        <f t="shared" ref="H41" si="49">F41+F41*G41</f>
        <v>0</v>
      </c>
      <c r="I41" s="63">
        <f t="shared" ref="I41" si="50">E41*F41</f>
        <v>0</v>
      </c>
      <c r="J41" s="63">
        <f t="shared" ref="J41" si="51">H41*E41</f>
        <v>0</v>
      </c>
    </row>
    <row r="42" spans="1:10" ht="38.25" customHeight="1" x14ac:dyDescent="0.2">
      <c r="A42" s="83"/>
      <c r="B42" s="164"/>
      <c r="C42" s="99"/>
      <c r="D42" s="60"/>
      <c r="E42" s="60"/>
      <c r="F42" s="101"/>
      <c r="G42" s="52"/>
      <c r="H42" s="64"/>
      <c r="I42" s="64"/>
      <c r="J42" s="64"/>
    </row>
    <row r="43" spans="1:10" ht="12.75" customHeight="1" x14ac:dyDescent="0.2">
      <c r="A43" s="82">
        <v>19</v>
      </c>
      <c r="B43" s="163" t="s">
        <v>204</v>
      </c>
      <c r="C43" s="98" t="s">
        <v>911</v>
      </c>
      <c r="D43" s="59" t="s">
        <v>29</v>
      </c>
      <c r="E43" s="59">
        <v>1</v>
      </c>
      <c r="F43" s="100"/>
      <c r="G43" s="51"/>
      <c r="H43" s="63">
        <f t="shared" ref="H43" si="52">F43+F43*G43</f>
        <v>0</v>
      </c>
      <c r="I43" s="63">
        <f t="shared" ref="I43" si="53">E43*F43</f>
        <v>0</v>
      </c>
      <c r="J43" s="63">
        <f t="shared" ref="J43" si="54">H43*E43</f>
        <v>0</v>
      </c>
    </row>
    <row r="44" spans="1:10" ht="48.75" customHeight="1" x14ac:dyDescent="0.2">
      <c r="A44" s="83"/>
      <c r="B44" s="164"/>
      <c r="C44" s="99"/>
      <c r="D44" s="60"/>
      <c r="E44" s="60"/>
      <c r="F44" s="101"/>
      <c r="G44" s="52"/>
      <c r="H44" s="64"/>
      <c r="I44" s="64"/>
      <c r="J44" s="64"/>
    </row>
    <row r="45" spans="1:10" ht="12.75" customHeight="1" x14ac:dyDescent="0.2">
      <c r="A45" s="82">
        <v>20</v>
      </c>
      <c r="B45" s="163" t="s">
        <v>193</v>
      </c>
      <c r="C45" s="98" t="s">
        <v>910</v>
      </c>
      <c r="D45" s="59" t="s">
        <v>35</v>
      </c>
      <c r="E45" s="59">
        <v>1</v>
      </c>
      <c r="F45" s="100"/>
      <c r="G45" s="51"/>
      <c r="H45" s="63">
        <f t="shared" ref="H45" si="55">F45+F45*G45</f>
        <v>0</v>
      </c>
      <c r="I45" s="63">
        <f t="shared" ref="I45" si="56">E45*F45</f>
        <v>0</v>
      </c>
      <c r="J45" s="63">
        <f t="shared" ref="J45" si="57">H45*E45</f>
        <v>0</v>
      </c>
    </row>
    <row r="46" spans="1:10" ht="45.75" customHeight="1" x14ac:dyDescent="0.2">
      <c r="A46" s="83"/>
      <c r="B46" s="164"/>
      <c r="C46" s="99"/>
      <c r="D46" s="60"/>
      <c r="E46" s="60"/>
      <c r="F46" s="101"/>
      <c r="G46" s="52"/>
      <c r="H46" s="64"/>
      <c r="I46" s="64"/>
      <c r="J46" s="64"/>
    </row>
    <row r="47" spans="1:10" ht="12.75" customHeight="1" x14ac:dyDescent="0.2">
      <c r="A47" s="82">
        <v>21</v>
      </c>
      <c r="B47" s="163" t="s">
        <v>205</v>
      </c>
      <c r="C47" s="98" t="s">
        <v>912</v>
      </c>
      <c r="D47" s="59" t="s">
        <v>29</v>
      </c>
      <c r="E47" s="59">
        <v>1</v>
      </c>
      <c r="F47" s="100"/>
      <c r="G47" s="51"/>
      <c r="H47" s="63">
        <f t="shared" ref="H47" si="58">F47+F47*G47</f>
        <v>0</v>
      </c>
      <c r="I47" s="63">
        <f t="shared" ref="I47" si="59">E47*F47</f>
        <v>0</v>
      </c>
      <c r="J47" s="63">
        <f t="shared" ref="J47" si="60">H47*E47</f>
        <v>0</v>
      </c>
    </row>
    <row r="48" spans="1:10" ht="21" customHeight="1" x14ac:dyDescent="0.2">
      <c r="A48" s="83"/>
      <c r="B48" s="164"/>
      <c r="C48" s="99"/>
      <c r="D48" s="60"/>
      <c r="E48" s="60"/>
      <c r="F48" s="101"/>
      <c r="G48" s="52"/>
      <c r="H48" s="64"/>
      <c r="I48" s="64"/>
      <c r="J48" s="64"/>
    </row>
    <row r="49" spans="1:10" ht="12.75" customHeight="1" x14ac:dyDescent="0.2">
      <c r="A49" s="82">
        <v>22</v>
      </c>
      <c r="B49" s="163" t="s">
        <v>206</v>
      </c>
      <c r="C49" s="98" t="s">
        <v>915</v>
      </c>
      <c r="D49" s="59" t="s">
        <v>29</v>
      </c>
      <c r="E49" s="59">
        <v>1</v>
      </c>
      <c r="F49" s="100"/>
      <c r="G49" s="51"/>
      <c r="H49" s="63">
        <f t="shared" ref="H49" si="61">F49+F49*G49</f>
        <v>0</v>
      </c>
      <c r="I49" s="63">
        <f t="shared" ref="I49" si="62">E49*F49</f>
        <v>0</v>
      </c>
      <c r="J49" s="63">
        <f t="shared" ref="J49" si="63">H49*E49</f>
        <v>0</v>
      </c>
    </row>
    <row r="50" spans="1:10" ht="39" customHeight="1" x14ac:dyDescent="0.2">
      <c r="A50" s="83"/>
      <c r="B50" s="164"/>
      <c r="C50" s="99"/>
      <c r="D50" s="60"/>
      <c r="E50" s="60"/>
      <c r="F50" s="101"/>
      <c r="G50" s="52"/>
      <c r="H50" s="64"/>
      <c r="I50" s="64"/>
      <c r="J50" s="64"/>
    </row>
    <row r="51" spans="1:10" ht="12.75" customHeight="1" x14ac:dyDescent="0.2">
      <c r="A51" s="82">
        <v>23</v>
      </c>
      <c r="B51" s="163" t="s">
        <v>207</v>
      </c>
      <c r="C51" s="98" t="s">
        <v>914</v>
      </c>
      <c r="D51" s="59" t="s">
        <v>35</v>
      </c>
      <c r="E51" s="59">
        <v>1</v>
      </c>
      <c r="F51" s="100"/>
      <c r="G51" s="51"/>
      <c r="H51" s="63">
        <f t="shared" ref="H51" si="64">F51+F51*G51</f>
        <v>0</v>
      </c>
      <c r="I51" s="63">
        <f t="shared" ref="I51" si="65">E51*F51</f>
        <v>0</v>
      </c>
      <c r="J51" s="63">
        <f t="shared" ref="J51" si="66">H51*E51</f>
        <v>0</v>
      </c>
    </row>
    <row r="52" spans="1:10" ht="39" customHeight="1" x14ac:dyDescent="0.2">
      <c r="A52" s="83"/>
      <c r="B52" s="164"/>
      <c r="C52" s="99"/>
      <c r="D52" s="60"/>
      <c r="E52" s="60"/>
      <c r="F52" s="101"/>
      <c r="G52" s="52"/>
      <c r="H52" s="64"/>
      <c r="I52" s="64"/>
      <c r="J52" s="64"/>
    </row>
    <row r="53" spans="1:10" ht="2.25" customHeight="1" x14ac:dyDescent="0.2">
      <c r="A53" s="82">
        <v>24</v>
      </c>
      <c r="B53" s="163" t="s">
        <v>208</v>
      </c>
      <c r="C53" s="98" t="s">
        <v>919</v>
      </c>
      <c r="D53" s="59" t="s">
        <v>32</v>
      </c>
      <c r="E53" s="59">
        <v>1</v>
      </c>
      <c r="F53" s="100"/>
      <c r="G53" s="51"/>
      <c r="H53" s="63">
        <f t="shared" ref="H53" si="67">F53+F53*G53</f>
        <v>0</v>
      </c>
      <c r="I53" s="63">
        <f t="shared" ref="I53" si="68">E53*F53</f>
        <v>0</v>
      </c>
      <c r="J53" s="63">
        <f t="shared" ref="J53" si="69">H53*E53</f>
        <v>0</v>
      </c>
    </row>
    <row r="54" spans="1:10" ht="48" customHeight="1" x14ac:dyDescent="0.2">
      <c r="A54" s="83"/>
      <c r="B54" s="164"/>
      <c r="C54" s="99"/>
      <c r="D54" s="60"/>
      <c r="E54" s="60"/>
      <c r="F54" s="101"/>
      <c r="G54" s="52"/>
      <c r="H54" s="64"/>
      <c r="I54" s="64"/>
      <c r="J54" s="64"/>
    </row>
    <row r="55" spans="1:10" ht="12.75" customHeight="1" x14ac:dyDescent="0.2">
      <c r="A55" s="82">
        <v>25</v>
      </c>
      <c r="B55" s="163" t="s">
        <v>209</v>
      </c>
      <c r="C55" s="98" t="s">
        <v>916</v>
      </c>
      <c r="D55" s="59" t="s">
        <v>32</v>
      </c>
      <c r="E55" s="59">
        <v>1</v>
      </c>
      <c r="F55" s="100"/>
      <c r="G55" s="51"/>
      <c r="H55" s="63">
        <f t="shared" ref="H55" si="70">F55+F55*G55</f>
        <v>0</v>
      </c>
      <c r="I55" s="63">
        <f t="shared" ref="I55" si="71">E55*F55</f>
        <v>0</v>
      </c>
      <c r="J55" s="63">
        <f t="shared" ref="J55" si="72">H55*E55</f>
        <v>0</v>
      </c>
    </row>
    <row r="56" spans="1:10" ht="33" customHeight="1" x14ac:dyDescent="0.2">
      <c r="A56" s="83"/>
      <c r="B56" s="164"/>
      <c r="C56" s="99"/>
      <c r="D56" s="60"/>
      <c r="E56" s="60"/>
      <c r="F56" s="101"/>
      <c r="G56" s="52"/>
      <c r="H56" s="64"/>
      <c r="I56" s="64"/>
      <c r="J56" s="64"/>
    </row>
    <row r="57" spans="1:10" ht="12.75" customHeight="1" x14ac:dyDescent="0.2">
      <c r="A57" s="82">
        <v>26</v>
      </c>
      <c r="B57" s="163" t="s">
        <v>210</v>
      </c>
      <c r="C57" s="98" t="s">
        <v>917</v>
      </c>
      <c r="D57" s="59" t="s">
        <v>32</v>
      </c>
      <c r="E57" s="59">
        <v>1</v>
      </c>
      <c r="F57" s="100"/>
      <c r="G57" s="51"/>
      <c r="H57" s="63">
        <f t="shared" ref="H57" si="73">F57+F57*G57</f>
        <v>0</v>
      </c>
      <c r="I57" s="63">
        <f t="shared" ref="I57" si="74">E57*F57</f>
        <v>0</v>
      </c>
      <c r="J57" s="63">
        <f t="shared" ref="J57" si="75">H57*E57</f>
        <v>0</v>
      </c>
    </row>
    <row r="58" spans="1:10" ht="49.5" customHeight="1" x14ac:dyDescent="0.2">
      <c r="A58" s="83"/>
      <c r="B58" s="164"/>
      <c r="C58" s="99"/>
      <c r="D58" s="60"/>
      <c r="E58" s="60"/>
      <c r="F58" s="101"/>
      <c r="G58" s="52"/>
      <c r="H58" s="64"/>
      <c r="I58" s="64"/>
      <c r="J58" s="64"/>
    </row>
    <row r="59" spans="1:10" ht="12.75" customHeight="1" x14ac:dyDescent="0.2">
      <c r="A59" s="82">
        <v>27</v>
      </c>
      <c r="B59" s="163" t="s">
        <v>211</v>
      </c>
      <c r="C59" s="98" t="s">
        <v>918</v>
      </c>
      <c r="D59" s="59" t="s">
        <v>32</v>
      </c>
      <c r="E59" s="59">
        <v>1</v>
      </c>
      <c r="F59" s="100"/>
      <c r="G59" s="51"/>
      <c r="H59" s="63">
        <f t="shared" ref="H59" si="76">F59+F59*G59</f>
        <v>0</v>
      </c>
      <c r="I59" s="63">
        <f t="shared" ref="I59" si="77">E59*F59</f>
        <v>0</v>
      </c>
      <c r="J59" s="63">
        <f t="shared" ref="J59" si="78">H59*E59</f>
        <v>0</v>
      </c>
    </row>
    <row r="60" spans="1:10" ht="24.75" customHeight="1" x14ac:dyDescent="0.2">
      <c r="A60" s="83"/>
      <c r="B60" s="164"/>
      <c r="C60" s="99"/>
      <c r="D60" s="60"/>
      <c r="E60" s="60"/>
      <c r="F60" s="101"/>
      <c r="G60" s="52"/>
      <c r="H60" s="64"/>
      <c r="I60" s="64"/>
      <c r="J60" s="64"/>
    </row>
    <row r="61" spans="1:10" ht="12.75" customHeight="1" x14ac:dyDescent="0.2">
      <c r="A61" s="82">
        <v>28</v>
      </c>
      <c r="B61" s="163" t="s">
        <v>212</v>
      </c>
      <c r="C61" s="98" t="s">
        <v>920</v>
      </c>
      <c r="D61" s="59" t="s">
        <v>35</v>
      </c>
      <c r="E61" s="59">
        <v>1</v>
      </c>
      <c r="F61" s="100"/>
      <c r="G61" s="51"/>
      <c r="H61" s="63">
        <f t="shared" ref="H61" si="79">F61+F61*G61</f>
        <v>0</v>
      </c>
      <c r="I61" s="63">
        <f t="shared" ref="I61" si="80">E61*F61</f>
        <v>0</v>
      </c>
      <c r="J61" s="63">
        <f t="shared" ref="J61" si="81">H61*E61</f>
        <v>0</v>
      </c>
    </row>
    <row r="62" spans="1:10" ht="58.5" customHeight="1" x14ac:dyDescent="0.2">
      <c r="A62" s="83"/>
      <c r="B62" s="164"/>
      <c r="C62" s="99"/>
      <c r="D62" s="60"/>
      <c r="E62" s="60"/>
      <c r="F62" s="101"/>
      <c r="G62" s="52"/>
      <c r="H62" s="64"/>
      <c r="I62" s="64"/>
      <c r="J62" s="64"/>
    </row>
    <row r="63" spans="1:10" ht="12.75" customHeight="1" x14ac:dyDescent="0.2">
      <c r="A63" s="82">
        <v>29</v>
      </c>
      <c r="B63" s="163" t="s">
        <v>213</v>
      </c>
      <c r="C63" s="98" t="s">
        <v>921</v>
      </c>
      <c r="D63" s="59" t="s">
        <v>30</v>
      </c>
      <c r="E63" s="59">
        <v>1</v>
      </c>
      <c r="F63" s="100"/>
      <c r="G63" s="51"/>
      <c r="H63" s="63">
        <f t="shared" ref="H63" si="82">F63+F63*G63</f>
        <v>0</v>
      </c>
      <c r="I63" s="63">
        <f t="shared" ref="I63" si="83">E63*F63</f>
        <v>0</v>
      </c>
      <c r="J63" s="63">
        <f t="shared" ref="J63" si="84">H63*E63</f>
        <v>0</v>
      </c>
    </row>
    <row r="64" spans="1:10" ht="32.25" customHeight="1" x14ac:dyDescent="0.2">
      <c r="A64" s="83"/>
      <c r="B64" s="164"/>
      <c r="C64" s="99"/>
      <c r="D64" s="60"/>
      <c r="E64" s="60"/>
      <c r="F64" s="101"/>
      <c r="G64" s="52"/>
      <c r="H64" s="64"/>
      <c r="I64" s="64"/>
      <c r="J64" s="64"/>
    </row>
    <row r="65" spans="1:10" ht="12.75" customHeight="1" x14ac:dyDescent="0.2">
      <c r="A65" s="82">
        <v>30</v>
      </c>
      <c r="B65" s="163" t="s">
        <v>214</v>
      </c>
      <c r="C65" s="98" t="s">
        <v>922</v>
      </c>
      <c r="D65" s="59" t="s">
        <v>67</v>
      </c>
      <c r="E65" s="59">
        <v>1</v>
      </c>
      <c r="F65" s="100"/>
      <c r="G65" s="51"/>
      <c r="H65" s="63">
        <f t="shared" ref="H65" si="85">F65+F65*G65</f>
        <v>0</v>
      </c>
      <c r="I65" s="63">
        <f t="shared" ref="I65" si="86">E65*F65</f>
        <v>0</v>
      </c>
      <c r="J65" s="63">
        <f t="shared" ref="J65" si="87">H65*E65</f>
        <v>0</v>
      </c>
    </row>
    <row r="66" spans="1:10" ht="35.25" customHeight="1" x14ac:dyDescent="0.2">
      <c r="A66" s="83"/>
      <c r="B66" s="164"/>
      <c r="C66" s="99"/>
      <c r="D66" s="60"/>
      <c r="E66" s="60"/>
      <c r="F66" s="101"/>
      <c r="G66" s="52"/>
      <c r="H66" s="64"/>
      <c r="I66" s="64"/>
      <c r="J66" s="64"/>
    </row>
    <row r="67" spans="1:10" ht="12.75" customHeight="1" x14ac:dyDescent="0.2">
      <c r="A67" s="82">
        <v>31</v>
      </c>
      <c r="B67" s="163" t="s">
        <v>215</v>
      </c>
      <c r="C67" s="98" t="s">
        <v>923</v>
      </c>
      <c r="D67" s="59" t="s">
        <v>185</v>
      </c>
      <c r="E67" s="59">
        <v>1</v>
      </c>
      <c r="F67" s="100"/>
      <c r="G67" s="51"/>
      <c r="H67" s="63">
        <f t="shared" ref="H67" si="88">F67+F67*G67</f>
        <v>0</v>
      </c>
      <c r="I67" s="63">
        <f t="shared" ref="I67" si="89">E67*F67</f>
        <v>0</v>
      </c>
      <c r="J67" s="63">
        <f t="shared" ref="J67" si="90">H67*E67</f>
        <v>0</v>
      </c>
    </row>
    <row r="68" spans="1:10" ht="42.75" customHeight="1" x14ac:dyDescent="0.2">
      <c r="A68" s="83"/>
      <c r="B68" s="164"/>
      <c r="C68" s="99"/>
      <c r="D68" s="60"/>
      <c r="E68" s="60"/>
      <c r="F68" s="101"/>
      <c r="G68" s="52"/>
      <c r="H68" s="64"/>
      <c r="I68" s="64"/>
      <c r="J68" s="64"/>
    </row>
    <row r="69" spans="1:10" ht="12.75" customHeight="1" x14ac:dyDescent="0.2">
      <c r="A69" s="82">
        <v>32</v>
      </c>
      <c r="B69" s="163" t="s">
        <v>204</v>
      </c>
      <c r="C69" s="98" t="s">
        <v>924</v>
      </c>
      <c r="D69" s="59" t="s">
        <v>186</v>
      </c>
      <c r="E69" s="59">
        <v>1</v>
      </c>
      <c r="F69" s="100"/>
      <c r="G69" s="51"/>
      <c r="H69" s="63">
        <f t="shared" ref="H69" si="91">F69+F69*G69</f>
        <v>0</v>
      </c>
      <c r="I69" s="63">
        <f t="shared" ref="I69" si="92">E69*F69</f>
        <v>0</v>
      </c>
      <c r="J69" s="63">
        <f t="shared" ref="J69" si="93">H69*E69</f>
        <v>0</v>
      </c>
    </row>
    <row r="70" spans="1:10" ht="45.75" customHeight="1" x14ac:dyDescent="0.2">
      <c r="A70" s="83"/>
      <c r="B70" s="164"/>
      <c r="C70" s="99"/>
      <c r="D70" s="60"/>
      <c r="E70" s="60"/>
      <c r="F70" s="101"/>
      <c r="G70" s="52"/>
      <c r="H70" s="64"/>
      <c r="I70" s="64"/>
      <c r="J70" s="64"/>
    </row>
    <row r="71" spans="1:10" ht="12.75" customHeight="1" x14ac:dyDescent="0.2">
      <c r="A71" s="82">
        <v>33</v>
      </c>
      <c r="B71" s="163" t="s">
        <v>216</v>
      </c>
      <c r="C71" s="98" t="s">
        <v>925</v>
      </c>
      <c r="D71" s="59" t="s">
        <v>55</v>
      </c>
      <c r="E71" s="59">
        <v>1</v>
      </c>
      <c r="F71" s="100"/>
      <c r="G71" s="51"/>
      <c r="H71" s="63">
        <f t="shared" ref="H71" si="94">F71+F71*G71</f>
        <v>0</v>
      </c>
      <c r="I71" s="63">
        <f t="shared" ref="I71" si="95">E71*F71</f>
        <v>0</v>
      </c>
      <c r="J71" s="63">
        <f t="shared" ref="J71" si="96">H71*E71</f>
        <v>0</v>
      </c>
    </row>
    <row r="72" spans="1:10" ht="46.5" customHeight="1" x14ac:dyDescent="0.2">
      <c r="A72" s="83"/>
      <c r="B72" s="164"/>
      <c r="C72" s="99"/>
      <c r="D72" s="60"/>
      <c r="E72" s="60"/>
      <c r="F72" s="101"/>
      <c r="G72" s="52"/>
      <c r="H72" s="64"/>
      <c r="I72" s="64"/>
      <c r="J72" s="64"/>
    </row>
    <row r="73" spans="1:10" ht="12.75" customHeight="1" x14ac:dyDescent="0.2">
      <c r="A73" s="82">
        <v>34</v>
      </c>
      <c r="B73" s="163" t="s">
        <v>217</v>
      </c>
      <c r="C73" s="98" t="s">
        <v>913</v>
      </c>
      <c r="D73" s="59" t="s">
        <v>38</v>
      </c>
      <c r="E73" s="59">
        <v>1</v>
      </c>
      <c r="F73" s="100"/>
      <c r="G73" s="51"/>
      <c r="H73" s="63">
        <f t="shared" ref="H73" si="97">F73+F73*G73</f>
        <v>0</v>
      </c>
      <c r="I73" s="63">
        <f t="shared" ref="I73" si="98">E73*F73</f>
        <v>0</v>
      </c>
      <c r="J73" s="63">
        <f t="shared" ref="J73" si="99">H73*E73</f>
        <v>0</v>
      </c>
    </row>
    <row r="74" spans="1:10" ht="51" customHeight="1" x14ac:dyDescent="0.2">
      <c r="A74" s="83"/>
      <c r="B74" s="164"/>
      <c r="C74" s="99"/>
      <c r="D74" s="60"/>
      <c r="E74" s="60"/>
      <c r="F74" s="101"/>
      <c r="G74" s="52"/>
      <c r="H74" s="64"/>
      <c r="I74" s="64"/>
      <c r="J74" s="64"/>
    </row>
    <row r="75" spans="1:10" ht="12.75" customHeight="1" x14ac:dyDescent="0.2">
      <c r="A75" s="82">
        <v>35</v>
      </c>
      <c r="B75" s="163" t="s">
        <v>218</v>
      </c>
      <c r="C75" s="98" t="s">
        <v>926</v>
      </c>
      <c r="D75" s="59" t="s">
        <v>65</v>
      </c>
      <c r="E75" s="59">
        <v>1</v>
      </c>
      <c r="F75" s="100"/>
      <c r="G75" s="51"/>
      <c r="H75" s="63">
        <f t="shared" ref="H75" si="100">F75+F75*G75</f>
        <v>0</v>
      </c>
      <c r="I75" s="63">
        <f t="shared" ref="I75" si="101">E75*F75</f>
        <v>0</v>
      </c>
      <c r="J75" s="63">
        <f t="shared" ref="J75" si="102">H75*E75</f>
        <v>0</v>
      </c>
    </row>
    <row r="76" spans="1:10" ht="33.75" customHeight="1" x14ac:dyDescent="0.2">
      <c r="A76" s="83"/>
      <c r="B76" s="164"/>
      <c r="C76" s="99"/>
      <c r="D76" s="60"/>
      <c r="E76" s="60"/>
      <c r="F76" s="101"/>
      <c r="G76" s="52"/>
      <c r="H76" s="64"/>
      <c r="I76" s="64"/>
      <c r="J76" s="64"/>
    </row>
    <row r="77" spans="1:10" ht="12.75" customHeight="1" x14ac:dyDescent="0.2">
      <c r="A77" s="82">
        <v>36</v>
      </c>
      <c r="B77" s="163" t="s">
        <v>219</v>
      </c>
      <c r="C77" s="98" t="s">
        <v>927</v>
      </c>
      <c r="D77" s="59" t="s">
        <v>29</v>
      </c>
      <c r="E77" s="59">
        <v>1</v>
      </c>
      <c r="F77" s="100"/>
      <c r="G77" s="51"/>
      <c r="H77" s="63">
        <f t="shared" ref="H77" si="103">F77+F77*G77</f>
        <v>0</v>
      </c>
      <c r="I77" s="63">
        <f t="shared" ref="I77" si="104">E77*F77</f>
        <v>0</v>
      </c>
      <c r="J77" s="63">
        <f t="shared" ref="J77" si="105">H77*E77</f>
        <v>0</v>
      </c>
    </row>
    <row r="78" spans="1:10" ht="33.75" customHeight="1" x14ac:dyDescent="0.2">
      <c r="A78" s="83"/>
      <c r="B78" s="164"/>
      <c r="C78" s="99"/>
      <c r="D78" s="60"/>
      <c r="E78" s="60"/>
      <c r="F78" s="101"/>
      <c r="G78" s="52"/>
      <c r="H78" s="64"/>
      <c r="I78" s="64"/>
      <c r="J78" s="64"/>
    </row>
    <row r="79" spans="1:10" ht="12.75" customHeight="1" x14ac:dyDescent="0.2">
      <c r="A79" s="82">
        <v>37</v>
      </c>
      <c r="B79" s="163" t="s">
        <v>220</v>
      </c>
      <c r="C79" s="98" t="s">
        <v>928</v>
      </c>
      <c r="D79" s="59" t="s">
        <v>30</v>
      </c>
      <c r="E79" s="59">
        <v>1</v>
      </c>
      <c r="F79" s="100"/>
      <c r="G79" s="51"/>
      <c r="H79" s="63">
        <f t="shared" ref="H79" si="106">F79+F79*G79</f>
        <v>0</v>
      </c>
      <c r="I79" s="63">
        <f t="shared" ref="I79" si="107">E79*F79</f>
        <v>0</v>
      </c>
      <c r="J79" s="63">
        <f t="shared" ref="J79" si="108">H79*E79</f>
        <v>0</v>
      </c>
    </row>
    <row r="80" spans="1:10" ht="33.75" customHeight="1" x14ac:dyDescent="0.2">
      <c r="A80" s="83"/>
      <c r="B80" s="164"/>
      <c r="C80" s="99"/>
      <c r="D80" s="60"/>
      <c r="E80" s="60"/>
      <c r="F80" s="101"/>
      <c r="G80" s="52"/>
      <c r="H80" s="64"/>
      <c r="I80" s="64"/>
      <c r="J80" s="64"/>
    </row>
    <row r="81" spans="1:10" ht="12.75" customHeight="1" x14ac:dyDescent="0.2">
      <c r="A81" s="82">
        <v>38</v>
      </c>
      <c r="B81" s="163" t="s">
        <v>221</v>
      </c>
      <c r="C81" s="98" t="s">
        <v>931</v>
      </c>
      <c r="D81" s="59" t="s">
        <v>36</v>
      </c>
      <c r="E81" s="59">
        <v>1</v>
      </c>
      <c r="F81" s="100"/>
      <c r="G81" s="51"/>
      <c r="H81" s="63">
        <f t="shared" ref="H81" si="109">F81+F81*G81</f>
        <v>0</v>
      </c>
      <c r="I81" s="63">
        <f t="shared" ref="I81" si="110">E81*F81</f>
        <v>0</v>
      </c>
      <c r="J81" s="63">
        <f t="shared" ref="J81" si="111">H81*E81</f>
        <v>0</v>
      </c>
    </row>
    <row r="82" spans="1:10" ht="33" customHeight="1" x14ac:dyDescent="0.2">
      <c r="A82" s="83"/>
      <c r="B82" s="164"/>
      <c r="C82" s="99"/>
      <c r="D82" s="60"/>
      <c r="E82" s="60"/>
      <c r="F82" s="101"/>
      <c r="G82" s="52"/>
      <c r="H82" s="64"/>
      <c r="I82" s="64"/>
      <c r="J82" s="64"/>
    </row>
    <row r="83" spans="1:10" ht="12.75" customHeight="1" x14ac:dyDescent="0.2">
      <c r="A83" s="82">
        <v>39</v>
      </c>
      <c r="B83" s="163" t="s">
        <v>222</v>
      </c>
      <c r="C83" s="98" t="s">
        <v>929</v>
      </c>
      <c r="D83" s="59" t="s">
        <v>30</v>
      </c>
      <c r="E83" s="59">
        <v>1</v>
      </c>
      <c r="F83" s="100"/>
      <c r="G83" s="51"/>
      <c r="H83" s="63">
        <f t="shared" ref="H83" si="112">F83+F83*G83</f>
        <v>0</v>
      </c>
      <c r="I83" s="63">
        <f t="shared" ref="I83" si="113">E83*F83</f>
        <v>0</v>
      </c>
      <c r="J83" s="63">
        <f t="shared" ref="J83" si="114">H83*E83</f>
        <v>0</v>
      </c>
    </row>
    <row r="84" spans="1:10" ht="69.75" customHeight="1" x14ac:dyDescent="0.2">
      <c r="A84" s="83"/>
      <c r="B84" s="164"/>
      <c r="C84" s="99"/>
      <c r="D84" s="60"/>
      <c r="E84" s="60"/>
      <c r="F84" s="101"/>
      <c r="G84" s="52"/>
      <c r="H84" s="64"/>
      <c r="I84" s="64"/>
      <c r="J84" s="64"/>
    </row>
    <row r="85" spans="1:10" ht="12.75" customHeight="1" x14ac:dyDescent="0.2">
      <c r="A85" s="82">
        <v>40</v>
      </c>
      <c r="B85" s="163" t="s">
        <v>223</v>
      </c>
      <c r="C85" s="98" t="s">
        <v>930</v>
      </c>
      <c r="D85" s="59" t="s">
        <v>32</v>
      </c>
      <c r="E85" s="59">
        <v>1</v>
      </c>
      <c r="F85" s="100"/>
      <c r="G85" s="51"/>
      <c r="H85" s="63">
        <f t="shared" ref="H85" si="115">F85+F85*G85</f>
        <v>0</v>
      </c>
      <c r="I85" s="63">
        <f t="shared" ref="I85" si="116">E85*F85</f>
        <v>0</v>
      </c>
      <c r="J85" s="63">
        <f t="shared" ref="J85" si="117">H85*E85</f>
        <v>0</v>
      </c>
    </row>
    <row r="86" spans="1:10" ht="48.75" customHeight="1" x14ac:dyDescent="0.2">
      <c r="A86" s="83"/>
      <c r="B86" s="164"/>
      <c r="C86" s="99"/>
      <c r="D86" s="60"/>
      <c r="E86" s="60"/>
      <c r="F86" s="101"/>
      <c r="G86" s="52"/>
      <c r="H86" s="64"/>
      <c r="I86" s="64"/>
      <c r="J86" s="64"/>
    </row>
    <row r="87" spans="1:10" ht="12.75" customHeight="1" x14ac:dyDescent="0.2">
      <c r="A87" s="82">
        <v>41</v>
      </c>
      <c r="B87" s="163" t="s">
        <v>224</v>
      </c>
      <c r="C87" s="98" t="s">
        <v>934</v>
      </c>
      <c r="D87" s="59" t="s">
        <v>26</v>
      </c>
      <c r="E87" s="59">
        <v>1</v>
      </c>
      <c r="F87" s="100"/>
      <c r="G87" s="51"/>
      <c r="H87" s="63">
        <f t="shared" ref="H87" si="118">F87+F87*G87</f>
        <v>0</v>
      </c>
      <c r="I87" s="63">
        <f t="shared" ref="I87" si="119">E87*F87</f>
        <v>0</v>
      </c>
      <c r="J87" s="63">
        <f t="shared" ref="J87" si="120">H87*E87</f>
        <v>0</v>
      </c>
    </row>
    <row r="88" spans="1:10" ht="48.75" customHeight="1" x14ac:dyDescent="0.2">
      <c r="A88" s="83"/>
      <c r="B88" s="164"/>
      <c r="C88" s="99"/>
      <c r="D88" s="60"/>
      <c r="E88" s="60"/>
      <c r="F88" s="101"/>
      <c r="G88" s="52"/>
      <c r="H88" s="64"/>
      <c r="I88" s="64"/>
      <c r="J88" s="64"/>
    </row>
    <row r="89" spans="1:10" ht="12.75" customHeight="1" x14ac:dyDescent="0.2">
      <c r="A89" s="82">
        <v>42</v>
      </c>
      <c r="B89" s="163" t="s">
        <v>225</v>
      </c>
      <c r="C89" s="98" t="s">
        <v>933</v>
      </c>
      <c r="D89" s="59" t="s">
        <v>22</v>
      </c>
      <c r="E89" s="59">
        <v>1</v>
      </c>
      <c r="F89" s="100"/>
      <c r="G89" s="51"/>
      <c r="H89" s="63">
        <f t="shared" ref="H89" si="121">F89+F89*G89</f>
        <v>0</v>
      </c>
      <c r="I89" s="63">
        <f t="shared" ref="I89" si="122">E89*F89</f>
        <v>0</v>
      </c>
      <c r="J89" s="63">
        <f t="shared" ref="J89" si="123">H89*E89</f>
        <v>0</v>
      </c>
    </row>
    <row r="90" spans="1:10" ht="61.5" customHeight="1" x14ac:dyDescent="0.2">
      <c r="A90" s="83"/>
      <c r="B90" s="164"/>
      <c r="C90" s="99"/>
      <c r="D90" s="60"/>
      <c r="E90" s="60"/>
      <c r="F90" s="101"/>
      <c r="G90" s="52"/>
      <c r="H90" s="64"/>
      <c r="I90" s="64"/>
      <c r="J90" s="64"/>
    </row>
    <row r="91" spans="1:10" ht="12.75" customHeight="1" x14ac:dyDescent="0.2">
      <c r="A91" s="82">
        <v>43</v>
      </c>
      <c r="B91" s="163" t="s">
        <v>202</v>
      </c>
      <c r="C91" s="98" t="s">
        <v>935</v>
      </c>
      <c r="D91" s="59" t="s">
        <v>30</v>
      </c>
      <c r="E91" s="59">
        <v>1</v>
      </c>
      <c r="F91" s="100"/>
      <c r="G91" s="51"/>
      <c r="H91" s="63">
        <f t="shared" ref="H91" si="124">F91+F91*G91</f>
        <v>0</v>
      </c>
      <c r="I91" s="63">
        <f t="shared" ref="I91" si="125">E91*F91</f>
        <v>0</v>
      </c>
      <c r="J91" s="63">
        <f t="shared" ref="J91" si="126">H91*E91</f>
        <v>0</v>
      </c>
    </row>
    <row r="92" spans="1:10" ht="24.75" customHeight="1" x14ac:dyDescent="0.2">
      <c r="A92" s="83"/>
      <c r="B92" s="164"/>
      <c r="C92" s="99"/>
      <c r="D92" s="60"/>
      <c r="E92" s="60"/>
      <c r="F92" s="101"/>
      <c r="G92" s="52"/>
      <c r="H92" s="64"/>
      <c r="I92" s="64"/>
      <c r="J92" s="64"/>
    </row>
    <row r="93" spans="1:10" ht="12.75" customHeight="1" x14ac:dyDescent="0.2">
      <c r="A93" s="82">
        <v>44</v>
      </c>
      <c r="B93" s="163" t="s">
        <v>226</v>
      </c>
      <c r="C93" s="98" t="s">
        <v>936</v>
      </c>
      <c r="D93" s="59" t="s">
        <v>26</v>
      </c>
      <c r="E93" s="59">
        <v>1</v>
      </c>
      <c r="F93" s="100"/>
      <c r="G93" s="51"/>
      <c r="H93" s="63">
        <f t="shared" ref="H93" si="127">F93+F93*G93</f>
        <v>0</v>
      </c>
      <c r="I93" s="63">
        <f t="shared" ref="I93" si="128">E93*F93</f>
        <v>0</v>
      </c>
      <c r="J93" s="63">
        <f t="shared" ref="J93" si="129">H93*E93</f>
        <v>0</v>
      </c>
    </row>
    <row r="94" spans="1:10" ht="42.75" customHeight="1" x14ac:dyDescent="0.2">
      <c r="A94" s="83"/>
      <c r="B94" s="164"/>
      <c r="C94" s="99"/>
      <c r="D94" s="60"/>
      <c r="E94" s="60"/>
      <c r="F94" s="101"/>
      <c r="G94" s="52"/>
      <c r="H94" s="64"/>
      <c r="I94" s="64"/>
      <c r="J94" s="64"/>
    </row>
    <row r="95" spans="1:10" ht="12.75" customHeight="1" x14ac:dyDescent="0.2">
      <c r="A95" s="82">
        <v>45</v>
      </c>
      <c r="B95" s="163" t="s">
        <v>223</v>
      </c>
      <c r="C95" s="98" t="s">
        <v>932</v>
      </c>
      <c r="D95" s="59" t="s">
        <v>187</v>
      </c>
      <c r="E95" s="59">
        <v>1</v>
      </c>
      <c r="F95" s="100"/>
      <c r="G95" s="51"/>
      <c r="H95" s="63">
        <f t="shared" ref="H95" si="130">F95+F95*G95</f>
        <v>0</v>
      </c>
      <c r="I95" s="63">
        <f t="shared" ref="I95" si="131">E95*F95</f>
        <v>0</v>
      </c>
      <c r="J95" s="63">
        <f t="shared" ref="J95" si="132">H95*E95</f>
        <v>0</v>
      </c>
    </row>
    <row r="96" spans="1:10" ht="52.5" customHeight="1" x14ac:dyDescent="0.2">
      <c r="A96" s="83"/>
      <c r="B96" s="164"/>
      <c r="C96" s="99"/>
      <c r="D96" s="60"/>
      <c r="E96" s="60"/>
      <c r="F96" s="101"/>
      <c r="G96" s="52"/>
      <c r="H96" s="64"/>
      <c r="I96" s="64"/>
      <c r="J96" s="64"/>
    </row>
    <row r="97" spans="1:10" ht="12.75" customHeight="1" x14ac:dyDescent="0.2">
      <c r="A97" s="82">
        <v>46</v>
      </c>
      <c r="B97" s="163" t="s">
        <v>227</v>
      </c>
      <c r="C97" s="98" t="s">
        <v>937</v>
      </c>
      <c r="D97" s="59" t="s">
        <v>32</v>
      </c>
      <c r="E97" s="59">
        <v>1</v>
      </c>
      <c r="F97" s="100"/>
      <c r="G97" s="51"/>
      <c r="H97" s="63">
        <f t="shared" ref="H97" si="133">F97+F97*G97</f>
        <v>0</v>
      </c>
      <c r="I97" s="63">
        <f t="shared" ref="I97" si="134">E97*F97</f>
        <v>0</v>
      </c>
      <c r="J97" s="63">
        <f t="shared" ref="J97" si="135">H97*E97</f>
        <v>0</v>
      </c>
    </row>
    <row r="98" spans="1:10" ht="48" customHeight="1" x14ac:dyDescent="0.2">
      <c r="A98" s="83"/>
      <c r="B98" s="164"/>
      <c r="C98" s="99"/>
      <c r="D98" s="60"/>
      <c r="E98" s="60"/>
      <c r="F98" s="101"/>
      <c r="G98" s="52"/>
      <c r="H98" s="64"/>
      <c r="I98" s="64"/>
      <c r="J98" s="64"/>
    </row>
    <row r="99" spans="1:10" ht="12.75" customHeight="1" x14ac:dyDescent="0.2">
      <c r="A99" s="82">
        <v>47</v>
      </c>
      <c r="B99" s="163" t="s">
        <v>228</v>
      </c>
      <c r="C99" s="98" t="s">
        <v>938</v>
      </c>
      <c r="D99" s="59" t="s">
        <v>32</v>
      </c>
      <c r="E99" s="59">
        <v>1</v>
      </c>
      <c r="F99" s="100"/>
      <c r="G99" s="51"/>
      <c r="H99" s="63">
        <f t="shared" ref="H99" si="136">F99+F99*G99</f>
        <v>0</v>
      </c>
      <c r="I99" s="63">
        <f t="shared" ref="I99" si="137">E99*F99</f>
        <v>0</v>
      </c>
      <c r="J99" s="63">
        <f t="shared" ref="J99" si="138">H99*E99</f>
        <v>0</v>
      </c>
    </row>
    <row r="100" spans="1:10" ht="19.5" customHeight="1" x14ac:dyDescent="0.2">
      <c r="A100" s="83"/>
      <c r="B100" s="164"/>
      <c r="C100" s="99"/>
      <c r="D100" s="60"/>
      <c r="E100" s="60"/>
      <c r="F100" s="101"/>
      <c r="G100" s="52"/>
      <c r="H100" s="64"/>
      <c r="I100" s="64"/>
      <c r="J100" s="64"/>
    </row>
    <row r="101" spans="1:10" ht="12.75" customHeight="1" x14ac:dyDescent="0.2">
      <c r="A101" s="82">
        <v>48</v>
      </c>
      <c r="B101" s="163" t="s">
        <v>229</v>
      </c>
      <c r="C101" s="98" t="s">
        <v>939</v>
      </c>
      <c r="D101" s="59" t="s">
        <v>32</v>
      </c>
      <c r="E101" s="59">
        <v>1</v>
      </c>
      <c r="F101" s="100"/>
      <c r="G101" s="51"/>
      <c r="H101" s="63">
        <f t="shared" ref="H101" si="139">F101+F101*G101</f>
        <v>0</v>
      </c>
      <c r="I101" s="63">
        <f t="shared" ref="I101" si="140">E101*F101</f>
        <v>0</v>
      </c>
      <c r="J101" s="63">
        <f t="shared" ref="J101" si="141">H101*E101</f>
        <v>0</v>
      </c>
    </row>
    <row r="102" spans="1:10" ht="29.25" customHeight="1" x14ac:dyDescent="0.2">
      <c r="A102" s="83"/>
      <c r="B102" s="164"/>
      <c r="C102" s="99"/>
      <c r="D102" s="60"/>
      <c r="E102" s="60"/>
      <c r="F102" s="101"/>
      <c r="G102" s="52"/>
      <c r="H102" s="64"/>
      <c r="I102" s="64"/>
      <c r="J102" s="64"/>
    </row>
    <row r="103" spans="1:10" ht="12.75" customHeight="1" x14ac:dyDescent="0.2">
      <c r="A103" s="82">
        <v>49</v>
      </c>
      <c r="B103" s="163" t="s">
        <v>230</v>
      </c>
      <c r="C103" s="98" t="s">
        <v>940</v>
      </c>
      <c r="D103" s="59" t="s">
        <v>29</v>
      </c>
      <c r="E103" s="59">
        <v>1</v>
      </c>
      <c r="F103" s="100"/>
      <c r="G103" s="51"/>
      <c r="H103" s="63">
        <f t="shared" ref="H103" si="142">F103+F103*G103</f>
        <v>0</v>
      </c>
      <c r="I103" s="63">
        <f t="shared" ref="I103" si="143">E103*F103</f>
        <v>0</v>
      </c>
      <c r="J103" s="63">
        <f t="shared" ref="J103" si="144">H103*E103</f>
        <v>0</v>
      </c>
    </row>
    <row r="104" spans="1:10" ht="62.25" customHeight="1" x14ac:dyDescent="0.2">
      <c r="A104" s="83"/>
      <c r="B104" s="164"/>
      <c r="C104" s="99"/>
      <c r="D104" s="60"/>
      <c r="E104" s="60"/>
      <c r="F104" s="101"/>
      <c r="G104" s="52"/>
      <c r="H104" s="64"/>
      <c r="I104" s="64"/>
      <c r="J104" s="64"/>
    </row>
    <row r="105" spans="1:10" ht="12.75" customHeight="1" x14ac:dyDescent="0.2">
      <c r="A105" s="82">
        <v>50</v>
      </c>
      <c r="B105" s="163" t="s">
        <v>231</v>
      </c>
      <c r="C105" s="98" t="s">
        <v>941</v>
      </c>
      <c r="D105" s="59" t="s">
        <v>22</v>
      </c>
      <c r="E105" s="59">
        <v>1</v>
      </c>
      <c r="F105" s="100"/>
      <c r="G105" s="51"/>
      <c r="H105" s="63">
        <f t="shared" ref="H105" si="145">F105+F105*G105</f>
        <v>0</v>
      </c>
      <c r="I105" s="63">
        <f t="shared" ref="I105" si="146">E105*F105</f>
        <v>0</v>
      </c>
      <c r="J105" s="63">
        <f t="shared" ref="J105" si="147">H105*E105</f>
        <v>0</v>
      </c>
    </row>
    <row r="106" spans="1:10" ht="36" customHeight="1" x14ac:dyDescent="0.2">
      <c r="A106" s="83"/>
      <c r="B106" s="164"/>
      <c r="C106" s="99"/>
      <c r="D106" s="60"/>
      <c r="E106" s="60"/>
      <c r="F106" s="101"/>
      <c r="G106" s="52"/>
      <c r="H106" s="64"/>
      <c r="I106" s="64"/>
      <c r="J106" s="64"/>
    </row>
    <row r="107" spans="1:10" ht="12.75" customHeight="1" x14ac:dyDescent="0.2">
      <c r="A107" s="82">
        <v>51</v>
      </c>
      <c r="B107" s="163" t="s">
        <v>232</v>
      </c>
      <c r="C107" s="98" t="s">
        <v>942</v>
      </c>
      <c r="D107" s="59" t="s">
        <v>33</v>
      </c>
      <c r="E107" s="59">
        <v>1</v>
      </c>
      <c r="F107" s="100"/>
      <c r="G107" s="51"/>
      <c r="H107" s="63">
        <f t="shared" ref="H107" si="148">F107+F107*G107</f>
        <v>0</v>
      </c>
      <c r="I107" s="63">
        <f t="shared" ref="I107" si="149">E107*F107</f>
        <v>0</v>
      </c>
      <c r="J107" s="63">
        <f t="shared" ref="J107" si="150">H107*E107</f>
        <v>0</v>
      </c>
    </row>
    <row r="108" spans="1:10" ht="30.75" customHeight="1" x14ac:dyDescent="0.2">
      <c r="A108" s="83"/>
      <c r="B108" s="164"/>
      <c r="C108" s="99"/>
      <c r="D108" s="60"/>
      <c r="E108" s="60"/>
      <c r="F108" s="101"/>
      <c r="G108" s="52"/>
      <c r="H108" s="64"/>
      <c r="I108" s="64"/>
      <c r="J108" s="64"/>
    </row>
    <row r="109" spans="1:10" ht="12.75" customHeight="1" x14ac:dyDescent="0.2">
      <c r="A109" s="82">
        <v>52</v>
      </c>
      <c r="B109" s="163" t="s">
        <v>233</v>
      </c>
      <c r="C109" s="98" t="s">
        <v>943</v>
      </c>
      <c r="D109" s="59" t="s">
        <v>26</v>
      </c>
      <c r="E109" s="59">
        <v>1</v>
      </c>
      <c r="F109" s="100"/>
      <c r="G109" s="51"/>
      <c r="H109" s="63">
        <f t="shared" ref="H109" si="151">F109+F109*G109</f>
        <v>0</v>
      </c>
      <c r="I109" s="63">
        <f t="shared" ref="I109" si="152">E109*F109</f>
        <v>0</v>
      </c>
      <c r="J109" s="63">
        <f t="shared" ref="J109" si="153">H109*E109</f>
        <v>0</v>
      </c>
    </row>
    <row r="110" spans="1:10" ht="45" customHeight="1" x14ac:dyDescent="0.2">
      <c r="A110" s="83"/>
      <c r="B110" s="164"/>
      <c r="C110" s="99"/>
      <c r="D110" s="60"/>
      <c r="E110" s="60"/>
      <c r="F110" s="101"/>
      <c r="G110" s="52"/>
      <c r="H110" s="64"/>
      <c r="I110" s="64"/>
      <c r="J110" s="64"/>
    </row>
    <row r="111" spans="1:10" ht="39" customHeight="1" thickBot="1" x14ac:dyDescent="0.25">
      <c r="C111" s="74"/>
      <c r="D111" s="74"/>
      <c r="E111" s="8"/>
      <c r="F111" s="2" t="str">
        <f>"suma kontrolna: "
&amp;SUM(F7:F110)</f>
        <v>suma kontrolna: 0</v>
      </c>
      <c r="G111" s="2" t="str">
        <f>"suma kontrolna: "
&amp;SUM(G7:G110)</f>
        <v>suma kontrolna: 0</v>
      </c>
      <c r="H111" s="2" t="str">
        <f>"suma kontrolna: "
&amp;SUM(H7:H110)</f>
        <v>suma kontrolna: 0</v>
      </c>
      <c r="I111" s="9" t="str">
        <f>"Całkowita wartość netto: "&amp;SUM(I7:I110)&amp;" zł"</f>
        <v>Całkowita wartość netto: 0 zł</v>
      </c>
      <c r="J111" s="9" t="str">
        <f>"Całkowita wartość brutto: "&amp;SUM(J7:J110)&amp;" zł"</f>
        <v>Całkowita wartość brutto: 0 zł</v>
      </c>
    </row>
    <row r="112" spans="1:10" x14ac:dyDescent="0.2">
      <c r="C112" s="10"/>
    </row>
    <row r="113" spans="6:10" ht="12.95" customHeight="1" x14ac:dyDescent="0.2"/>
    <row r="114" spans="6:10" ht="41.45" customHeight="1" x14ac:dyDescent="0.2">
      <c r="F114" s="75" t="s">
        <v>5</v>
      </c>
      <c r="G114" s="75"/>
      <c r="H114" s="75"/>
      <c r="I114" s="75"/>
      <c r="J114" s="75"/>
    </row>
    <row r="115" spans="6:10" ht="12.95" customHeight="1" x14ac:dyDescent="0.2"/>
    <row r="117" spans="6:10" ht="12.95" customHeight="1" x14ac:dyDescent="0.2"/>
    <row r="118" spans="6:10" ht="12.95" customHeight="1" x14ac:dyDescent="0.2"/>
  </sheetData>
  <sortState ref="A8:E1137">
    <sortCondition ref="A7"/>
  </sortState>
  <mergeCells count="473">
    <mergeCell ref="B105:B106"/>
    <mergeCell ref="B107:B108"/>
    <mergeCell ref="B109:B110"/>
    <mergeCell ref="B7:B8"/>
    <mergeCell ref="A103:A104"/>
    <mergeCell ref="B11:B12"/>
    <mergeCell ref="B13:B14"/>
    <mergeCell ref="B15:B16"/>
    <mergeCell ref="B17:B18"/>
    <mergeCell ref="B19:B20"/>
    <mergeCell ref="B21:B22"/>
    <mergeCell ref="B23:B24"/>
    <mergeCell ref="B25:B26"/>
    <mergeCell ref="B103:B104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101:B102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45:B46"/>
    <mergeCell ref="C77:C78"/>
    <mergeCell ref="C79:C80"/>
    <mergeCell ref="C81:C82"/>
    <mergeCell ref="C83:C84"/>
    <mergeCell ref="C85:C86"/>
    <mergeCell ref="C87:C88"/>
    <mergeCell ref="C89:C90"/>
    <mergeCell ref="C91:C92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F101:F102"/>
    <mergeCell ref="F103:F104"/>
    <mergeCell ref="F105:F106"/>
    <mergeCell ref="F107:F108"/>
    <mergeCell ref="F109:F11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B1:J1"/>
    <mergeCell ref="A2:J2"/>
    <mergeCell ref="A3:J3"/>
    <mergeCell ref="H7:H8"/>
    <mergeCell ref="I7:I8"/>
    <mergeCell ref="J7:J8"/>
    <mergeCell ref="H9:H10"/>
    <mergeCell ref="I9:I10"/>
    <mergeCell ref="J9:J10"/>
    <mergeCell ref="A7:A8"/>
    <mergeCell ref="A9:A10"/>
    <mergeCell ref="F7:F8"/>
    <mergeCell ref="F9:F10"/>
    <mergeCell ref="B9:B10"/>
    <mergeCell ref="H11:H12"/>
    <mergeCell ref="I11:I12"/>
    <mergeCell ref="J11:J12"/>
    <mergeCell ref="H13:H14"/>
    <mergeCell ref="H17:H18"/>
    <mergeCell ref="I17:I18"/>
    <mergeCell ref="J17:J18"/>
    <mergeCell ref="H19:H20"/>
    <mergeCell ref="I19:I20"/>
    <mergeCell ref="J19:J20"/>
    <mergeCell ref="I13:I14"/>
    <mergeCell ref="J13:J14"/>
    <mergeCell ref="H15:H16"/>
    <mergeCell ref="I15:I16"/>
    <mergeCell ref="J15:J16"/>
    <mergeCell ref="H21:H22"/>
    <mergeCell ref="I21:I22"/>
    <mergeCell ref="J21:J22"/>
    <mergeCell ref="H23:H24"/>
    <mergeCell ref="I23:I24"/>
    <mergeCell ref="F114:J114"/>
    <mergeCell ref="H29:H30"/>
    <mergeCell ref="I29:I30"/>
    <mergeCell ref="J29:J30"/>
    <mergeCell ref="H31:H32"/>
    <mergeCell ref="I31:I32"/>
    <mergeCell ref="J31:J32"/>
    <mergeCell ref="H25:H26"/>
    <mergeCell ref="I25:I26"/>
    <mergeCell ref="J25:J26"/>
    <mergeCell ref="H27:H28"/>
    <mergeCell ref="I27:I28"/>
    <mergeCell ref="J27:J28"/>
    <mergeCell ref="H53:H54"/>
    <mergeCell ref="I53:I54"/>
    <mergeCell ref="J53:J54"/>
    <mergeCell ref="H55:H56"/>
    <mergeCell ref="I55:I56"/>
    <mergeCell ref="J55:J56"/>
    <mergeCell ref="I51:I52"/>
    <mergeCell ref="J51:J52"/>
    <mergeCell ref="H45:H46"/>
    <mergeCell ref="J23:J24"/>
    <mergeCell ref="H41:H42"/>
    <mergeCell ref="I41:I42"/>
    <mergeCell ref="J41:J42"/>
    <mergeCell ref="H43:H44"/>
    <mergeCell ref="I43:I44"/>
    <mergeCell ref="J43:J44"/>
    <mergeCell ref="H37:H38"/>
    <mergeCell ref="I37:I38"/>
    <mergeCell ref="J37:J38"/>
    <mergeCell ref="H39:H40"/>
    <mergeCell ref="I39:I40"/>
    <mergeCell ref="J39:J40"/>
    <mergeCell ref="H33:H34"/>
    <mergeCell ref="I33:I34"/>
    <mergeCell ref="J33:J34"/>
    <mergeCell ref="H35:H36"/>
    <mergeCell ref="I35:I36"/>
    <mergeCell ref="J35:J36"/>
    <mergeCell ref="H69:H70"/>
    <mergeCell ref="I69:I70"/>
    <mergeCell ref="J69:J70"/>
    <mergeCell ref="H71:H72"/>
    <mergeCell ref="I71:I72"/>
    <mergeCell ref="J71:J72"/>
    <mergeCell ref="I45:I46"/>
    <mergeCell ref="J45:J46"/>
    <mergeCell ref="H47:H48"/>
    <mergeCell ref="I47:I48"/>
    <mergeCell ref="J47:J48"/>
    <mergeCell ref="H65:H66"/>
    <mergeCell ref="I65:I66"/>
    <mergeCell ref="J65:J66"/>
    <mergeCell ref="H57:H58"/>
    <mergeCell ref="I57:I58"/>
    <mergeCell ref="J57:J58"/>
    <mergeCell ref="H59:H60"/>
    <mergeCell ref="I59:I60"/>
    <mergeCell ref="J59:J60"/>
    <mergeCell ref="H49:H50"/>
    <mergeCell ref="I49:I50"/>
    <mergeCell ref="J49:J50"/>
    <mergeCell ref="H51:H52"/>
    <mergeCell ref="H67:H68"/>
    <mergeCell ref="I67:I68"/>
    <mergeCell ref="J67:J68"/>
    <mergeCell ref="H61:H62"/>
    <mergeCell ref="I61:I62"/>
    <mergeCell ref="J61:J62"/>
    <mergeCell ref="H63:H64"/>
    <mergeCell ref="I63:I64"/>
    <mergeCell ref="J63:J64"/>
    <mergeCell ref="H73:H74"/>
    <mergeCell ref="I73:I74"/>
    <mergeCell ref="J73:J74"/>
    <mergeCell ref="H89:H90"/>
    <mergeCell ref="I89:I90"/>
    <mergeCell ref="J89:J90"/>
    <mergeCell ref="H81:H82"/>
    <mergeCell ref="I81:I82"/>
    <mergeCell ref="J81:J82"/>
    <mergeCell ref="H83:H84"/>
    <mergeCell ref="I83:I84"/>
    <mergeCell ref="J83:J84"/>
    <mergeCell ref="H75:H76"/>
    <mergeCell ref="I75:I76"/>
    <mergeCell ref="J75:J76"/>
    <mergeCell ref="H93:H94"/>
    <mergeCell ref="I93:I94"/>
    <mergeCell ref="J93:J94"/>
    <mergeCell ref="H95:H96"/>
    <mergeCell ref="I95:I96"/>
    <mergeCell ref="J95:J96"/>
    <mergeCell ref="H77:H78"/>
    <mergeCell ref="I77:I78"/>
    <mergeCell ref="J77:J78"/>
    <mergeCell ref="H79:H80"/>
    <mergeCell ref="I79:I80"/>
    <mergeCell ref="J79:J80"/>
    <mergeCell ref="H91:H92"/>
    <mergeCell ref="I91:I92"/>
    <mergeCell ref="J91:J92"/>
    <mergeCell ref="H85:H86"/>
    <mergeCell ref="I85:I86"/>
    <mergeCell ref="J85:J86"/>
    <mergeCell ref="H87:H88"/>
    <mergeCell ref="I87:I88"/>
    <mergeCell ref="J87:J88"/>
    <mergeCell ref="H109:H110"/>
    <mergeCell ref="I109:I110"/>
    <mergeCell ref="J109:J110"/>
    <mergeCell ref="H105:H106"/>
    <mergeCell ref="I105:I106"/>
    <mergeCell ref="J105:J106"/>
    <mergeCell ref="H107:H108"/>
    <mergeCell ref="I107:I108"/>
    <mergeCell ref="J107:J108"/>
    <mergeCell ref="H101:H102"/>
    <mergeCell ref="I101:I102"/>
    <mergeCell ref="J101:J102"/>
    <mergeCell ref="H103:H104"/>
    <mergeCell ref="I103:I104"/>
    <mergeCell ref="J103:J104"/>
    <mergeCell ref="H97:H98"/>
    <mergeCell ref="I97:I98"/>
    <mergeCell ref="J97:J98"/>
    <mergeCell ref="H99:H100"/>
    <mergeCell ref="I99:I100"/>
    <mergeCell ref="J99:J10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53:A54"/>
    <mergeCell ref="A55:A56"/>
    <mergeCell ref="A57:A58"/>
    <mergeCell ref="A59:A60"/>
    <mergeCell ref="A61:A62"/>
    <mergeCell ref="A43:A44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93:A94"/>
    <mergeCell ref="A95:A96"/>
    <mergeCell ref="A97:A98"/>
    <mergeCell ref="A99:A100"/>
    <mergeCell ref="A101:A102"/>
    <mergeCell ref="A83:A84"/>
    <mergeCell ref="A85:A86"/>
    <mergeCell ref="A87:A88"/>
    <mergeCell ref="A89:A90"/>
    <mergeCell ref="A91:A92"/>
    <mergeCell ref="A75:A76"/>
    <mergeCell ref="A77:A78"/>
    <mergeCell ref="A79:A80"/>
    <mergeCell ref="A81:A82"/>
    <mergeCell ref="A63:A64"/>
    <mergeCell ref="A65:A66"/>
    <mergeCell ref="A67:A68"/>
    <mergeCell ref="A69:A70"/>
    <mergeCell ref="A71:A72"/>
    <mergeCell ref="A105:A106"/>
    <mergeCell ref="A107:A108"/>
    <mergeCell ref="A109:A110"/>
    <mergeCell ref="E43:E44"/>
    <mergeCell ref="E45:E46"/>
    <mergeCell ref="E47:E48"/>
    <mergeCell ref="E49:E50"/>
    <mergeCell ref="E51:E52"/>
    <mergeCell ref="E83:E84"/>
    <mergeCell ref="E85:E86"/>
    <mergeCell ref="E87:E88"/>
    <mergeCell ref="E89:E90"/>
    <mergeCell ref="E91:E92"/>
    <mergeCell ref="E73:E74"/>
    <mergeCell ref="E75:E76"/>
    <mergeCell ref="E77:E78"/>
    <mergeCell ref="E79:E80"/>
    <mergeCell ref="E81:E82"/>
    <mergeCell ref="E63:E64"/>
    <mergeCell ref="E65:E66"/>
    <mergeCell ref="E67:E68"/>
    <mergeCell ref="E69:E70"/>
    <mergeCell ref="E71:E72"/>
    <mergeCell ref="A73:A74"/>
    <mergeCell ref="E33:E34"/>
    <mergeCell ref="E35:E36"/>
    <mergeCell ref="E37:E38"/>
    <mergeCell ref="E39:E40"/>
    <mergeCell ref="E41:E42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53:E54"/>
    <mergeCell ref="E55:E56"/>
    <mergeCell ref="E57:E58"/>
    <mergeCell ref="E59:E60"/>
    <mergeCell ref="E61:E62"/>
    <mergeCell ref="E103:E104"/>
    <mergeCell ref="E105:E106"/>
    <mergeCell ref="E107:E108"/>
    <mergeCell ref="E109:E110"/>
    <mergeCell ref="E93:E94"/>
    <mergeCell ref="E95:E96"/>
    <mergeCell ref="E97:E98"/>
    <mergeCell ref="E99:E100"/>
    <mergeCell ref="E101:E102"/>
    <mergeCell ref="D33:D34"/>
    <mergeCell ref="D35:D36"/>
    <mergeCell ref="D37:D38"/>
    <mergeCell ref="D39:D40"/>
    <mergeCell ref="D41:D42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3:D74"/>
    <mergeCell ref="D75:D76"/>
    <mergeCell ref="D77:D78"/>
    <mergeCell ref="D79:D80"/>
    <mergeCell ref="D81:D82"/>
    <mergeCell ref="D63:D64"/>
    <mergeCell ref="D65:D66"/>
    <mergeCell ref="D67:D68"/>
    <mergeCell ref="D69:D70"/>
    <mergeCell ref="D71:D72"/>
    <mergeCell ref="D53:D54"/>
    <mergeCell ref="D55:D56"/>
    <mergeCell ref="D57:D58"/>
    <mergeCell ref="D59:D60"/>
    <mergeCell ref="D61:D62"/>
    <mergeCell ref="D43:D44"/>
    <mergeCell ref="D45:D46"/>
    <mergeCell ref="D47:D48"/>
    <mergeCell ref="D49:D50"/>
    <mergeCell ref="D51:D52"/>
    <mergeCell ref="D83:D84"/>
    <mergeCell ref="D85:D86"/>
    <mergeCell ref="D87:D88"/>
    <mergeCell ref="D89:D90"/>
    <mergeCell ref="D91:D92"/>
    <mergeCell ref="C111:D111"/>
    <mergeCell ref="D103:D104"/>
    <mergeCell ref="D105:D106"/>
    <mergeCell ref="D107:D108"/>
    <mergeCell ref="D109:D110"/>
    <mergeCell ref="D93:D94"/>
    <mergeCell ref="D95:D96"/>
    <mergeCell ref="D97:D98"/>
    <mergeCell ref="D99:D100"/>
    <mergeCell ref="D101:D102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93:C94"/>
  </mergeCells>
  <conditionalFormatting sqref="C111">
    <cfRule type="duplicateValues" dxfId="72" priority="51"/>
  </conditionalFormatting>
  <conditionalFormatting sqref="B1:B6 B111:B1048576">
    <cfRule type="duplicateValues" dxfId="71" priority="370"/>
  </conditionalFormatting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32"/>
  <sheetViews>
    <sheetView topLeftCell="A19" workbookViewId="0">
      <selection activeCell="M8" sqref="M8"/>
    </sheetView>
  </sheetViews>
  <sheetFormatPr defaultColWidth="8.85546875" defaultRowHeight="12.75" x14ac:dyDescent="0.2"/>
  <cols>
    <col min="1" max="1" width="4.7109375" style="3" customWidth="1"/>
    <col min="2" max="2" width="37.42578125" style="11" customWidth="1"/>
    <col min="3" max="3" width="39.7109375" style="3" customWidth="1"/>
    <col min="4" max="4" width="9.710937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2" ht="112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60" customHeight="1" x14ac:dyDescent="0.2">
      <c r="A2" s="79" t="str">
        <f>'część I'!C4&amp;" CeNT-361-3/2022
Sukcesywna dostawa specjalistycznych odczynników laboratoryjnych dla CeNT UW - postępowanie 1
Załącznik do SIWZ  - Formularz cenowy"</f>
        <v xml:space="preserve"> CeNT-361-3/2022
Sukcesywna dostawa specjalistycznych odczynników laboratoryjnych dla CeNT UW - postępowanie 1
Załącznik do SIWZ  - Formularz cenowy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ht="14.45" customHeight="1" x14ac:dyDescent="0.2">
      <c r="A3" s="79" t="str">
        <f>A4</f>
        <v>część VI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x14ac:dyDescent="0.2">
      <c r="A4" s="14" t="s">
        <v>15</v>
      </c>
      <c r="B4" s="14"/>
      <c r="C4" s="13"/>
      <c r="D4" s="13"/>
      <c r="E4" s="13"/>
      <c r="F4" s="13"/>
      <c r="G4" s="13"/>
      <c r="H4" s="13"/>
      <c r="I4" s="13"/>
      <c r="J4" s="13"/>
    </row>
    <row r="5" spans="1:12" s="5" customFormat="1" ht="85.9" customHeight="1" x14ac:dyDescent="0.2">
      <c r="A5" s="4" t="s">
        <v>0</v>
      </c>
      <c r="B5" s="4" t="s">
        <v>592</v>
      </c>
      <c r="C5" s="4" t="s">
        <v>820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2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12" s="15" customFormat="1" ht="15" customHeight="1" x14ac:dyDescent="0.2">
      <c r="A7" s="57">
        <v>1</v>
      </c>
      <c r="B7" s="151" t="s">
        <v>234</v>
      </c>
      <c r="C7" s="70" t="s">
        <v>870</v>
      </c>
      <c r="D7" s="59" t="s">
        <v>25</v>
      </c>
      <c r="E7" s="59">
        <v>1</v>
      </c>
      <c r="F7" s="102"/>
      <c r="G7" s="161"/>
      <c r="H7" s="63">
        <f t="shared" ref="H7" si="0">F7+F7*G7</f>
        <v>0</v>
      </c>
      <c r="I7" s="63">
        <f>E7*F7</f>
        <v>0</v>
      </c>
      <c r="J7" s="63">
        <f>H7*E7</f>
        <v>0</v>
      </c>
    </row>
    <row r="8" spans="1:12" s="15" customFormat="1" ht="66" customHeight="1" x14ac:dyDescent="0.2">
      <c r="A8" s="58"/>
      <c r="B8" s="152"/>
      <c r="C8" s="71"/>
      <c r="D8" s="60"/>
      <c r="E8" s="60"/>
      <c r="F8" s="103"/>
      <c r="G8" s="162"/>
      <c r="H8" s="64"/>
      <c r="I8" s="64"/>
      <c r="J8" s="64"/>
    </row>
    <row r="9" spans="1:12" s="15" customFormat="1" ht="15" customHeight="1" x14ac:dyDescent="0.2">
      <c r="A9" s="57">
        <v>2</v>
      </c>
      <c r="B9" s="151" t="s">
        <v>235</v>
      </c>
      <c r="C9" s="70" t="s">
        <v>872</v>
      </c>
      <c r="D9" s="59" t="s">
        <v>871</v>
      </c>
      <c r="E9" s="59">
        <v>1</v>
      </c>
      <c r="F9" s="102"/>
      <c r="G9" s="161"/>
      <c r="H9" s="63">
        <f t="shared" ref="H9" si="1">F9+F9*G9</f>
        <v>0</v>
      </c>
      <c r="I9" s="63">
        <f t="shared" ref="I9" si="2">E9*F9</f>
        <v>0</v>
      </c>
      <c r="J9" s="63">
        <f t="shared" ref="J9" si="3">H9*E9</f>
        <v>0</v>
      </c>
    </row>
    <row r="10" spans="1:12" s="15" customFormat="1" ht="45" customHeight="1" x14ac:dyDescent="0.2">
      <c r="A10" s="58"/>
      <c r="B10" s="152"/>
      <c r="C10" s="71"/>
      <c r="D10" s="60"/>
      <c r="E10" s="60"/>
      <c r="F10" s="103"/>
      <c r="G10" s="162"/>
      <c r="H10" s="64"/>
      <c r="I10" s="64"/>
      <c r="J10" s="64"/>
    </row>
    <row r="11" spans="1:12" s="15" customFormat="1" ht="12.75" customHeight="1" x14ac:dyDescent="0.2">
      <c r="A11" s="57">
        <v>3</v>
      </c>
      <c r="B11" s="151" t="s">
        <v>236</v>
      </c>
      <c r="C11" s="70" t="s">
        <v>873</v>
      </c>
      <c r="D11" s="59" t="s">
        <v>33</v>
      </c>
      <c r="E11" s="59">
        <v>1</v>
      </c>
      <c r="F11" s="102"/>
      <c r="G11" s="161"/>
      <c r="H11" s="63">
        <f t="shared" ref="H11" si="4">F11+F11*G11</f>
        <v>0</v>
      </c>
      <c r="I11" s="63">
        <f t="shared" ref="I11" si="5">E11*F11</f>
        <v>0</v>
      </c>
      <c r="J11" s="63">
        <f t="shared" ref="J11" si="6">H11*E11</f>
        <v>0</v>
      </c>
    </row>
    <row r="12" spans="1:12" s="15" customFormat="1" ht="58.5" customHeight="1" x14ac:dyDescent="0.2">
      <c r="A12" s="58"/>
      <c r="B12" s="152"/>
      <c r="C12" s="71"/>
      <c r="D12" s="60"/>
      <c r="E12" s="60"/>
      <c r="F12" s="103"/>
      <c r="G12" s="162"/>
      <c r="H12" s="64"/>
      <c r="I12" s="64"/>
      <c r="J12" s="64"/>
    </row>
    <row r="13" spans="1:12" s="15" customFormat="1" ht="12.75" customHeight="1" x14ac:dyDescent="0.2">
      <c r="A13" s="57">
        <v>4</v>
      </c>
      <c r="B13" s="151" t="s">
        <v>237</v>
      </c>
      <c r="C13" s="70" t="s">
        <v>874</v>
      </c>
      <c r="D13" s="61" t="s">
        <v>33</v>
      </c>
      <c r="E13" s="59">
        <v>1</v>
      </c>
      <c r="F13" s="102"/>
      <c r="G13" s="161"/>
      <c r="H13" s="63">
        <f t="shared" ref="H13" si="7">F13+F13*G13</f>
        <v>0</v>
      </c>
      <c r="I13" s="63">
        <f t="shared" ref="I13" si="8">E13*F13</f>
        <v>0</v>
      </c>
      <c r="J13" s="63">
        <f t="shared" ref="J13" si="9">H13*E13</f>
        <v>0</v>
      </c>
      <c r="L13" s="61"/>
    </row>
    <row r="14" spans="1:12" s="15" customFormat="1" ht="48" customHeight="1" x14ac:dyDescent="0.2">
      <c r="A14" s="58">
        <v>4</v>
      </c>
      <c r="B14" s="152"/>
      <c r="C14" s="71"/>
      <c r="D14" s="62"/>
      <c r="E14" s="60"/>
      <c r="F14" s="103"/>
      <c r="G14" s="162"/>
      <c r="H14" s="64"/>
      <c r="I14" s="64"/>
      <c r="J14" s="64"/>
      <c r="L14" s="62"/>
    </row>
    <row r="15" spans="1:12" s="15" customFormat="1" ht="12.75" customHeight="1" x14ac:dyDescent="0.2">
      <c r="A15" s="57">
        <v>5</v>
      </c>
      <c r="B15" s="151" t="s">
        <v>238</v>
      </c>
      <c r="C15" s="70" t="s">
        <v>876</v>
      </c>
      <c r="D15" s="61" t="s">
        <v>93</v>
      </c>
      <c r="E15" s="59">
        <v>1</v>
      </c>
      <c r="F15" s="102"/>
      <c r="G15" s="161"/>
      <c r="H15" s="63">
        <f t="shared" ref="H15" si="10">F15+F15*G15</f>
        <v>0</v>
      </c>
      <c r="I15" s="63">
        <f t="shared" ref="I15" si="11">E15*F15</f>
        <v>0</v>
      </c>
      <c r="J15" s="63">
        <f t="shared" ref="J15" si="12">H15*E15</f>
        <v>0</v>
      </c>
    </row>
    <row r="16" spans="1:12" s="15" customFormat="1" ht="62.25" customHeight="1" x14ac:dyDescent="0.2">
      <c r="A16" s="58">
        <v>5</v>
      </c>
      <c r="B16" s="152"/>
      <c r="C16" s="71"/>
      <c r="D16" s="62"/>
      <c r="E16" s="60"/>
      <c r="F16" s="103"/>
      <c r="G16" s="162"/>
      <c r="H16" s="64"/>
      <c r="I16" s="64"/>
      <c r="J16" s="64"/>
    </row>
    <row r="17" spans="1:10" s="15" customFormat="1" ht="12.75" customHeight="1" x14ac:dyDescent="0.2">
      <c r="A17" s="57">
        <v>6</v>
      </c>
      <c r="B17" s="151" t="s">
        <v>239</v>
      </c>
      <c r="C17" s="70" t="s">
        <v>875</v>
      </c>
      <c r="D17" s="61" t="s">
        <v>36</v>
      </c>
      <c r="E17" s="59">
        <v>1</v>
      </c>
      <c r="F17" s="102"/>
      <c r="G17" s="161"/>
      <c r="H17" s="63">
        <f t="shared" ref="H17" si="13">F17+F17*G17</f>
        <v>0</v>
      </c>
      <c r="I17" s="63">
        <f t="shared" ref="I17" si="14">E17*F17</f>
        <v>0</v>
      </c>
      <c r="J17" s="63">
        <f t="shared" ref="J17" si="15">H17*E17</f>
        <v>0</v>
      </c>
    </row>
    <row r="18" spans="1:10" s="15" customFormat="1" ht="75.75" customHeight="1" x14ac:dyDescent="0.2">
      <c r="A18" s="58">
        <f>A17+1</f>
        <v>7</v>
      </c>
      <c r="B18" s="152"/>
      <c r="C18" s="71"/>
      <c r="D18" s="62"/>
      <c r="E18" s="60"/>
      <c r="F18" s="103"/>
      <c r="G18" s="162"/>
      <c r="H18" s="64"/>
      <c r="I18" s="64"/>
      <c r="J18" s="64"/>
    </row>
    <row r="19" spans="1:10" s="15" customFormat="1" ht="12.75" customHeight="1" x14ac:dyDescent="0.2">
      <c r="A19" s="57">
        <v>7</v>
      </c>
      <c r="B19" s="151" t="s">
        <v>245</v>
      </c>
      <c r="C19" s="70" t="s">
        <v>877</v>
      </c>
      <c r="D19" s="61" t="s">
        <v>241</v>
      </c>
      <c r="E19" s="59">
        <v>1</v>
      </c>
      <c r="F19" s="102"/>
      <c r="G19" s="161"/>
      <c r="H19" s="63">
        <f t="shared" ref="H19" si="16">F19+F19*G19</f>
        <v>0</v>
      </c>
      <c r="I19" s="63">
        <f t="shared" ref="I19" si="17">E19*F19</f>
        <v>0</v>
      </c>
      <c r="J19" s="63">
        <f t="shared" ref="J19" si="18">H19*E19</f>
        <v>0</v>
      </c>
    </row>
    <row r="20" spans="1:10" s="15" customFormat="1" ht="66" customHeight="1" x14ac:dyDescent="0.2">
      <c r="A20" s="58">
        <f>A19+1</f>
        <v>8</v>
      </c>
      <c r="B20" s="152"/>
      <c r="C20" s="71"/>
      <c r="D20" s="62"/>
      <c r="E20" s="60"/>
      <c r="F20" s="103"/>
      <c r="G20" s="162"/>
      <c r="H20" s="64"/>
      <c r="I20" s="64"/>
      <c r="J20" s="64"/>
    </row>
    <row r="21" spans="1:10" s="15" customFormat="1" ht="12.75" customHeight="1" x14ac:dyDescent="0.2">
      <c r="A21" s="57">
        <v>8</v>
      </c>
      <c r="B21" s="151" t="s">
        <v>240</v>
      </c>
      <c r="C21" s="70" t="s">
        <v>878</v>
      </c>
      <c r="D21" s="61" t="s">
        <v>241</v>
      </c>
      <c r="E21" s="59">
        <v>1</v>
      </c>
      <c r="F21" s="102"/>
      <c r="G21" s="161"/>
      <c r="H21" s="63">
        <f t="shared" ref="H21" si="19">F21+F21*G21</f>
        <v>0</v>
      </c>
      <c r="I21" s="63">
        <f t="shared" ref="I21" si="20">E21*F21</f>
        <v>0</v>
      </c>
      <c r="J21" s="63">
        <f t="shared" ref="J21" si="21">H21*E21</f>
        <v>0</v>
      </c>
    </row>
    <row r="22" spans="1:10" s="15" customFormat="1" ht="68.25" customHeight="1" x14ac:dyDescent="0.2">
      <c r="A22" s="58">
        <f>A21+1</f>
        <v>9</v>
      </c>
      <c r="B22" s="152"/>
      <c r="C22" s="71"/>
      <c r="D22" s="62"/>
      <c r="E22" s="60"/>
      <c r="F22" s="103"/>
      <c r="G22" s="162"/>
      <c r="H22" s="64"/>
      <c r="I22" s="64"/>
      <c r="J22" s="64"/>
    </row>
    <row r="23" spans="1:10" s="15" customFormat="1" ht="12.75" customHeight="1" x14ac:dyDescent="0.2">
      <c r="A23" s="57">
        <v>9</v>
      </c>
      <c r="B23" s="151" t="s">
        <v>242</v>
      </c>
      <c r="C23" s="70" t="s">
        <v>879</v>
      </c>
      <c r="D23" s="61" t="s">
        <v>33</v>
      </c>
      <c r="E23" s="59">
        <v>1</v>
      </c>
      <c r="F23" s="102"/>
      <c r="G23" s="161"/>
      <c r="H23" s="63">
        <f t="shared" ref="H23" si="22">F23+F23*G23</f>
        <v>0</v>
      </c>
      <c r="I23" s="63">
        <f t="shared" ref="I23" si="23">E23*F23</f>
        <v>0</v>
      </c>
      <c r="J23" s="63">
        <f t="shared" ref="J23" si="24">H23*E23</f>
        <v>0</v>
      </c>
    </row>
    <row r="24" spans="1:10" s="15" customFormat="1" ht="51" customHeight="1" x14ac:dyDescent="0.2">
      <c r="A24" s="58">
        <f>A23+1</f>
        <v>10</v>
      </c>
      <c r="B24" s="152"/>
      <c r="C24" s="71"/>
      <c r="D24" s="62"/>
      <c r="E24" s="60"/>
      <c r="F24" s="103"/>
      <c r="G24" s="162"/>
      <c r="H24" s="64"/>
      <c r="I24" s="64"/>
      <c r="J24" s="64"/>
    </row>
    <row r="25" spans="1:10" s="15" customFormat="1" ht="12.75" customHeight="1" x14ac:dyDescent="0.2">
      <c r="A25" s="57">
        <v>10</v>
      </c>
      <c r="B25" s="151" t="s">
        <v>243</v>
      </c>
      <c r="C25" s="70" t="s">
        <v>880</v>
      </c>
      <c r="D25" s="61" t="s">
        <v>93</v>
      </c>
      <c r="E25" s="59">
        <v>1</v>
      </c>
      <c r="F25" s="102"/>
      <c r="G25" s="161"/>
      <c r="H25" s="63">
        <f t="shared" ref="H25" si="25">F25+F25*G25</f>
        <v>0</v>
      </c>
      <c r="I25" s="63">
        <f t="shared" ref="I25" si="26">E25*F25</f>
        <v>0</v>
      </c>
      <c r="J25" s="63">
        <f t="shared" ref="J25" si="27">H25*E25</f>
        <v>0</v>
      </c>
    </row>
    <row r="26" spans="1:10" s="15" customFormat="1" ht="45" customHeight="1" x14ac:dyDescent="0.2">
      <c r="A26" s="58">
        <f>A25+1</f>
        <v>11</v>
      </c>
      <c r="B26" s="152"/>
      <c r="C26" s="71"/>
      <c r="D26" s="62"/>
      <c r="E26" s="60"/>
      <c r="F26" s="103"/>
      <c r="G26" s="162"/>
      <c r="H26" s="64"/>
      <c r="I26" s="64"/>
      <c r="J26" s="64"/>
    </row>
    <row r="27" spans="1:10" s="15" customFormat="1" ht="12.75" customHeight="1" x14ac:dyDescent="0.2">
      <c r="A27" s="57">
        <v>11</v>
      </c>
      <c r="B27" s="151" t="s">
        <v>244</v>
      </c>
      <c r="C27" s="70" t="s">
        <v>881</v>
      </c>
      <c r="D27" s="61">
        <v>10</v>
      </c>
      <c r="E27" s="59">
        <v>1</v>
      </c>
      <c r="F27" s="102"/>
      <c r="G27" s="161"/>
      <c r="H27" s="63">
        <f t="shared" ref="H27" si="28">F27+F27*G27</f>
        <v>0</v>
      </c>
      <c r="I27" s="63">
        <f t="shared" ref="I27" si="29">E27*F27</f>
        <v>0</v>
      </c>
      <c r="J27" s="63">
        <f t="shared" ref="J27" si="30">H27*E27</f>
        <v>0</v>
      </c>
    </row>
    <row r="28" spans="1:10" s="15" customFormat="1" ht="48" customHeight="1" x14ac:dyDescent="0.2">
      <c r="A28" s="58">
        <f>A27+1</f>
        <v>12</v>
      </c>
      <c r="B28" s="152"/>
      <c r="C28" s="71"/>
      <c r="D28" s="62"/>
      <c r="E28" s="60"/>
      <c r="F28" s="103"/>
      <c r="G28" s="162"/>
      <c r="H28" s="64"/>
      <c r="I28" s="64"/>
      <c r="J28" s="64"/>
    </row>
    <row r="29" spans="1:10" ht="13.5" customHeight="1" thickBot="1" x14ac:dyDescent="0.25">
      <c r="C29" s="74"/>
      <c r="D29" s="74"/>
      <c r="E29" s="8"/>
      <c r="F29" s="2" t="e">
        <f>"suma kontrolna: "
&amp;SUM(#REF!)</f>
        <v>#REF!</v>
      </c>
      <c r="G29" s="2" t="e">
        <f>"suma kontrolna: "
&amp;SUM(#REF!)</f>
        <v>#REF!</v>
      </c>
      <c r="H29" s="2" t="e">
        <f>"suma kontrolna: "
&amp;SUM(#REF!)</f>
        <v>#REF!</v>
      </c>
      <c r="I29" s="9" t="e">
        <f>"Całkowita wartość netto: "&amp;SUM(#REF!)&amp;" zł"</f>
        <v>#REF!</v>
      </c>
      <c r="J29" s="9" t="e">
        <f>"Całkowita wartość brutto: "&amp;SUM(#REF!)&amp;" zł"</f>
        <v>#REF!</v>
      </c>
    </row>
    <row r="30" spans="1:10" x14ac:dyDescent="0.2">
      <c r="C30" s="10"/>
    </row>
    <row r="32" spans="1:10" ht="38.25" customHeight="1" x14ac:dyDescent="0.2">
      <c r="F32" s="75" t="s">
        <v>5</v>
      </c>
      <c r="G32" s="75"/>
      <c r="H32" s="75"/>
      <c r="I32" s="75"/>
      <c r="J32" s="75"/>
    </row>
  </sheetData>
  <mergeCells count="116">
    <mergeCell ref="B11:B12"/>
    <mergeCell ref="B13:B14"/>
    <mergeCell ref="I19:I20"/>
    <mergeCell ref="I21:I22"/>
    <mergeCell ref="I23:I24"/>
    <mergeCell ref="H13:H14"/>
    <mergeCell ref="H15:H16"/>
    <mergeCell ref="C7:C8"/>
    <mergeCell ref="C9:C10"/>
    <mergeCell ref="C11:C12"/>
    <mergeCell ref="C13:C14"/>
    <mergeCell ref="C15:C16"/>
    <mergeCell ref="B15:B16"/>
    <mergeCell ref="B17:B18"/>
    <mergeCell ref="C17:C18"/>
    <mergeCell ref="J19:J20"/>
    <mergeCell ref="J21:J22"/>
    <mergeCell ref="J11:J12"/>
    <mergeCell ref="H23:H24"/>
    <mergeCell ref="I11:I12"/>
    <mergeCell ref="I13:I14"/>
    <mergeCell ref="I15:I16"/>
    <mergeCell ref="C19:C20"/>
    <mergeCell ref="C21:C22"/>
    <mergeCell ref="C23:C24"/>
    <mergeCell ref="G17:G18"/>
    <mergeCell ref="C29:D29"/>
    <mergeCell ref="F32:J32"/>
    <mergeCell ref="E25:E26"/>
    <mergeCell ref="H25:H26"/>
    <mergeCell ref="I25:I26"/>
    <mergeCell ref="J25:J26"/>
    <mergeCell ref="J27:J28"/>
    <mergeCell ref="G27:G28"/>
    <mergeCell ref="C27:C28"/>
    <mergeCell ref="F27:F28"/>
    <mergeCell ref="C25:C26"/>
    <mergeCell ref="F25:F26"/>
    <mergeCell ref="A27:A28"/>
    <mergeCell ref="D27:D28"/>
    <mergeCell ref="E27:E28"/>
    <mergeCell ref="H27:H28"/>
    <mergeCell ref="I27:I28"/>
    <mergeCell ref="B25:B26"/>
    <mergeCell ref="B27:B28"/>
    <mergeCell ref="G25:G26"/>
    <mergeCell ref="A19:A20"/>
    <mergeCell ref="A21:A22"/>
    <mergeCell ref="A23:A24"/>
    <mergeCell ref="A25:A26"/>
    <mergeCell ref="D25:D26"/>
    <mergeCell ref="D21:D22"/>
    <mergeCell ref="D23:D24"/>
    <mergeCell ref="D19:D20"/>
    <mergeCell ref="B19:B20"/>
    <mergeCell ref="B21:B22"/>
    <mergeCell ref="B23:B24"/>
    <mergeCell ref="A11:A12"/>
    <mergeCell ref="A13:A14"/>
    <mergeCell ref="L13:L14"/>
    <mergeCell ref="A15:A16"/>
    <mergeCell ref="A17:A18"/>
    <mergeCell ref="E15:E16"/>
    <mergeCell ref="E17:E18"/>
    <mergeCell ref="H11:H12"/>
    <mergeCell ref="D11:D12"/>
    <mergeCell ref="D13:D14"/>
    <mergeCell ref="D15:D16"/>
    <mergeCell ref="D17:D18"/>
    <mergeCell ref="J13:J14"/>
    <mergeCell ref="J15:J16"/>
    <mergeCell ref="J17:J18"/>
    <mergeCell ref="F17:F18"/>
    <mergeCell ref="E11:E12"/>
    <mergeCell ref="E13:E14"/>
    <mergeCell ref="F11:F12"/>
    <mergeCell ref="F13:F14"/>
    <mergeCell ref="F15:F16"/>
    <mergeCell ref="I17:I18"/>
    <mergeCell ref="G11:G12"/>
    <mergeCell ref="G13:G14"/>
    <mergeCell ref="H19:H20"/>
    <mergeCell ref="H21:H22"/>
    <mergeCell ref="E19:E20"/>
    <mergeCell ref="F19:F20"/>
    <mergeCell ref="F21:F22"/>
    <mergeCell ref="F23:F24"/>
    <mergeCell ref="E23:E24"/>
    <mergeCell ref="E21:E22"/>
    <mergeCell ref="G19:G20"/>
    <mergeCell ref="G21:G22"/>
    <mergeCell ref="G23:G24"/>
    <mergeCell ref="I9:I10"/>
    <mergeCell ref="G15:G16"/>
    <mergeCell ref="J23:J24"/>
    <mergeCell ref="B1:J1"/>
    <mergeCell ref="A2:J2"/>
    <mergeCell ref="A3:J3"/>
    <mergeCell ref="A7:A8"/>
    <mergeCell ref="A9:A10"/>
    <mergeCell ref="D7:D8"/>
    <mergeCell ref="D9:D10"/>
    <mergeCell ref="H7:H8"/>
    <mergeCell ref="I7:I8"/>
    <mergeCell ref="J7:J8"/>
    <mergeCell ref="H9:H10"/>
    <mergeCell ref="J9:J10"/>
    <mergeCell ref="E7:E8"/>
    <mergeCell ref="E9:E10"/>
    <mergeCell ref="F7:F8"/>
    <mergeCell ref="F9:F10"/>
    <mergeCell ref="B7:B8"/>
    <mergeCell ref="B9:B10"/>
    <mergeCell ref="G7:G8"/>
    <mergeCell ref="G9:G10"/>
    <mergeCell ref="H17:H18"/>
  </mergeCells>
  <conditionalFormatting sqref="D13">
    <cfRule type="duplicateValues" dxfId="70" priority="30"/>
  </conditionalFormatting>
  <conditionalFormatting sqref="D15">
    <cfRule type="duplicateValues" dxfId="69" priority="29"/>
  </conditionalFormatting>
  <conditionalFormatting sqref="D15">
    <cfRule type="duplicateValues" dxfId="68" priority="28"/>
  </conditionalFormatting>
  <conditionalFormatting sqref="D15">
    <cfRule type="duplicateValues" dxfId="67" priority="27"/>
  </conditionalFormatting>
  <conditionalFormatting sqref="D15">
    <cfRule type="duplicateValues" dxfId="66" priority="26"/>
  </conditionalFormatting>
  <conditionalFormatting sqref="D15">
    <cfRule type="duplicateValues" dxfId="65" priority="25"/>
  </conditionalFormatting>
  <conditionalFormatting sqref="D15">
    <cfRule type="duplicateValues" dxfId="64" priority="24"/>
  </conditionalFormatting>
  <conditionalFormatting sqref="D17">
    <cfRule type="duplicateValues" dxfId="63" priority="23"/>
  </conditionalFormatting>
  <conditionalFormatting sqref="D19">
    <cfRule type="duplicateValues" dxfId="62" priority="22"/>
  </conditionalFormatting>
  <conditionalFormatting sqref="D19">
    <cfRule type="duplicateValues" dxfId="61" priority="21"/>
  </conditionalFormatting>
  <conditionalFormatting sqref="D19">
    <cfRule type="duplicateValues" dxfId="60" priority="20"/>
  </conditionalFormatting>
  <conditionalFormatting sqref="D19">
    <cfRule type="duplicateValues" dxfId="59" priority="19"/>
  </conditionalFormatting>
  <conditionalFormatting sqref="C29">
    <cfRule type="duplicateValues" dxfId="58" priority="5"/>
  </conditionalFormatting>
  <conditionalFormatting sqref="B29:B1048576 B1:B6">
    <cfRule type="duplicateValues" dxfId="57" priority="371"/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0"/>
  <sheetViews>
    <sheetView workbookViewId="0">
      <selection activeCell="G7" sqref="G7:G8"/>
    </sheetView>
  </sheetViews>
  <sheetFormatPr defaultColWidth="8.85546875" defaultRowHeight="12.75" x14ac:dyDescent="0.2"/>
  <cols>
    <col min="1" max="1" width="4.7109375" style="3" customWidth="1"/>
    <col min="2" max="2" width="28.28515625" style="11" customWidth="1"/>
    <col min="3" max="3" width="38.85546875" style="3" customWidth="1"/>
    <col min="4" max="4" width="9.710937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124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46.9" customHeight="1" x14ac:dyDescent="0.2">
      <c r="A2" s="79" t="str">
        <f>'część I'!C4&amp;" CeNT-361-3/2022
Sukcesywna dostawa specjalistycznych odczynników laboratoryjnych dla CeNT UW - postępowanie 1
Załącznik do SIWZ  - Formularz cenowy"</f>
        <v xml:space="preserve"> CeNT-361-3/2022
Sukcesywna dostawa specjalistycznych odczynników laboratoryjnych dla CeNT UW - postępowanie 1
Załącznik do SIWZ  - Formularz cenowy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4.45" customHeight="1" x14ac:dyDescent="0.2">
      <c r="A3" s="79" t="s">
        <v>246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A4" s="14" t="s">
        <v>17</v>
      </c>
      <c r="B4" s="14"/>
      <c r="C4" s="13"/>
      <c r="D4" s="13"/>
      <c r="E4" s="13"/>
      <c r="F4" s="13"/>
      <c r="G4" s="13"/>
      <c r="H4" s="13"/>
      <c r="I4" s="13"/>
      <c r="J4" s="13"/>
    </row>
    <row r="5" spans="1:10" s="5" customFormat="1" ht="85.9" customHeight="1" x14ac:dyDescent="0.2">
      <c r="A5" s="4" t="s">
        <v>0</v>
      </c>
      <c r="B5" s="4" t="s">
        <v>592</v>
      </c>
      <c r="C5" s="4" t="s">
        <v>386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10" ht="14.45" customHeight="1" x14ac:dyDescent="0.2">
      <c r="A7" s="82">
        <v>1</v>
      </c>
      <c r="B7" s="149" t="s">
        <v>248</v>
      </c>
      <c r="C7" s="106" t="s">
        <v>609</v>
      </c>
      <c r="D7" s="59" t="s">
        <v>249</v>
      </c>
      <c r="E7" s="104">
        <v>1</v>
      </c>
      <c r="F7" s="84"/>
      <c r="G7" s="96"/>
      <c r="H7" s="63">
        <f t="shared" ref="H7" si="0">F7+F7*G7</f>
        <v>0</v>
      </c>
      <c r="I7" s="63">
        <f>E7*F7</f>
        <v>0</v>
      </c>
      <c r="J7" s="63">
        <f>H7*E7</f>
        <v>0</v>
      </c>
    </row>
    <row r="8" spans="1:10" ht="90" customHeight="1" x14ac:dyDescent="0.2">
      <c r="A8" s="83"/>
      <c r="B8" s="150"/>
      <c r="C8" s="107"/>
      <c r="D8" s="60"/>
      <c r="E8" s="105"/>
      <c r="F8" s="85"/>
      <c r="G8" s="97"/>
      <c r="H8" s="64"/>
      <c r="I8" s="64"/>
      <c r="J8" s="64"/>
    </row>
    <row r="9" spans="1:10" ht="12.6" customHeight="1" x14ac:dyDescent="0.2">
      <c r="A9" s="82">
        <v>2</v>
      </c>
      <c r="B9" s="149" t="s">
        <v>250</v>
      </c>
      <c r="C9" s="106" t="s">
        <v>611</v>
      </c>
      <c r="D9" s="59" t="s">
        <v>56</v>
      </c>
      <c r="E9" s="104">
        <v>1</v>
      </c>
      <c r="F9" s="84"/>
      <c r="G9" s="96"/>
      <c r="H9" s="63">
        <f t="shared" ref="H9" si="1">F9+F9*G9</f>
        <v>0</v>
      </c>
      <c r="I9" s="63">
        <f t="shared" ref="I9" si="2">E9*F9</f>
        <v>0</v>
      </c>
      <c r="J9" s="63">
        <f t="shared" ref="J9" si="3">H9*E9</f>
        <v>0</v>
      </c>
    </row>
    <row r="10" spans="1:10" ht="142.9" customHeight="1" x14ac:dyDescent="0.2">
      <c r="A10" s="83"/>
      <c r="B10" s="150"/>
      <c r="C10" s="107"/>
      <c r="D10" s="60"/>
      <c r="E10" s="105"/>
      <c r="F10" s="85"/>
      <c r="G10" s="97"/>
      <c r="H10" s="64"/>
      <c r="I10" s="64"/>
      <c r="J10" s="64"/>
    </row>
    <row r="11" spans="1:10" ht="14.45" customHeight="1" x14ac:dyDescent="0.2">
      <c r="A11" s="82">
        <v>3</v>
      </c>
      <c r="B11" s="149" t="s">
        <v>251</v>
      </c>
      <c r="C11" s="106" t="s">
        <v>610</v>
      </c>
      <c r="D11" s="59" t="s">
        <v>56</v>
      </c>
      <c r="E11" s="104">
        <v>1</v>
      </c>
      <c r="F11" s="84"/>
      <c r="G11" s="96"/>
      <c r="H11" s="63">
        <f t="shared" ref="H11" si="4">F11+F11*G11</f>
        <v>0</v>
      </c>
      <c r="I11" s="63">
        <f t="shared" ref="I11" si="5">E11*F11</f>
        <v>0</v>
      </c>
      <c r="J11" s="63">
        <f t="shared" ref="J11" si="6">H11*E11</f>
        <v>0</v>
      </c>
    </row>
    <row r="12" spans="1:10" ht="148.9" customHeight="1" x14ac:dyDescent="0.2">
      <c r="A12" s="83"/>
      <c r="B12" s="150"/>
      <c r="C12" s="107"/>
      <c r="D12" s="60"/>
      <c r="E12" s="105"/>
      <c r="F12" s="85"/>
      <c r="G12" s="97"/>
      <c r="H12" s="64"/>
      <c r="I12" s="64"/>
      <c r="J12" s="64"/>
    </row>
    <row r="13" spans="1:10" ht="12.75" customHeight="1" x14ac:dyDescent="0.2">
      <c r="A13" s="82">
        <v>4</v>
      </c>
      <c r="B13" s="149" t="s">
        <v>252</v>
      </c>
      <c r="C13" s="106" t="s">
        <v>612</v>
      </c>
      <c r="D13" s="59" t="s">
        <v>56</v>
      </c>
      <c r="E13" s="104">
        <v>1</v>
      </c>
      <c r="F13" s="84"/>
      <c r="G13" s="96"/>
      <c r="H13" s="63">
        <f t="shared" ref="H13" si="7">F13+F13*G13</f>
        <v>0</v>
      </c>
      <c r="I13" s="63">
        <f t="shared" ref="I13" si="8">E13*F13</f>
        <v>0</v>
      </c>
      <c r="J13" s="63">
        <f t="shared" ref="J13" si="9">H13*E13</f>
        <v>0</v>
      </c>
    </row>
    <row r="14" spans="1:10" ht="138" customHeight="1" x14ac:dyDescent="0.2">
      <c r="A14" s="83"/>
      <c r="B14" s="150"/>
      <c r="C14" s="107"/>
      <c r="D14" s="60"/>
      <c r="E14" s="105"/>
      <c r="F14" s="85"/>
      <c r="G14" s="97"/>
      <c r="H14" s="64"/>
      <c r="I14" s="64"/>
      <c r="J14" s="64"/>
    </row>
    <row r="15" spans="1:10" ht="12.75" customHeight="1" x14ac:dyDescent="0.2">
      <c r="A15" s="82">
        <v>5</v>
      </c>
      <c r="B15" s="149" t="s">
        <v>253</v>
      </c>
      <c r="C15" s="106" t="s">
        <v>614</v>
      </c>
      <c r="D15" s="59" t="s">
        <v>56</v>
      </c>
      <c r="E15" s="104">
        <v>1</v>
      </c>
      <c r="F15" s="84"/>
      <c r="G15" s="96"/>
      <c r="H15" s="63">
        <f t="shared" ref="H15" si="10">F15+F15*G15</f>
        <v>0</v>
      </c>
      <c r="I15" s="63">
        <f t="shared" ref="I15" si="11">E15*F15</f>
        <v>0</v>
      </c>
      <c r="J15" s="63">
        <f t="shared" ref="J15" si="12">H15*E15</f>
        <v>0</v>
      </c>
    </row>
    <row r="16" spans="1:10" ht="127.9" customHeight="1" x14ac:dyDescent="0.2">
      <c r="A16" s="83"/>
      <c r="B16" s="150"/>
      <c r="C16" s="107"/>
      <c r="D16" s="60"/>
      <c r="E16" s="105"/>
      <c r="F16" s="85"/>
      <c r="G16" s="97"/>
      <c r="H16" s="64"/>
      <c r="I16" s="64"/>
      <c r="J16" s="64"/>
    </row>
    <row r="17" spans="1:10" ht="12.75" customHeight="1" x14ac:dyDescent="0.2">
      <c r="A17" s="82">
        <v>6</v>
      </c>
      <c r="B17" s="149" t="s">
        <v>613</v>
      </c>
      <c r="C17" s="106" t="s">
        <v>615</v>
      </c>
      <c r="D17" s="59" t="s">
        <v>56</v>
      </c>
      <c r="E17" s="104">
        <v>1</v>
      </c>
      <c r="F17" s="84"/>
      <c r="G17" s="96"/>
      <c r="H17" s="63">
        <f t="shared" ref="H17" si="13">F17+F17*G17</f>
        <v>0</v>
      </c>
      <c r="I17" s="63">
        <f t="shared" ref="I17" si="14">E17*F17</f>
        <v>0</v>
      </c>
      <c r="J17" s="63">
        <f t="shared" ref="J17" si="15">H17*E17</f>
        <v>0</v>
      </c>
    </row>
    <row r="18" spans="1:10" ht="79.150000000000006" customHeight="1" x14ac:dyDescent="0.2">
      <c r="A18" s="83"/>
      <c r="B18" s="150"/>
      <c r="C18" s="107"/>
      <c r="D18" s="60"/>
      <c r="E18" s="105"/>
      <c r="F18" s="85"/>
      <c r="G18" s="97"/>
      <c r="H18" s="64"/>
      <c r="I18" s="64"/>
      <c r="J18" s="64"/>
    </row>
    <row r="19" spans="1:10" ht="75" customHeight="1" x14ac:dyDescent="0.2">
      <c r="A19" s="82">
        <v>7</v>
      </c>
      <c r="B19" s="149" t="s">
        <v>254</v>
      </c>
      <c r="C19" s="106" t="s">
        <v>616</v>
      </c>
      <c r="D19" s="59" t="s">
        <v>56</v>
      </c>
      <c r="E19" s="104">
        <v>1</v>
      </c>
      <c r="F19" s="84"/>
      <c r="G19" s="96"/>
      <c r="H19" s="63">
        <f t="shared" ref="H19" si="16">F19+F19*G19</f>
        <v>0</v>
      </c>
      <c r="I19" s="63">
        <f t="shared" ref="I19" si="17">E19*F19</f>
        <v>0</v>
      </c>
      <c r="J19" s="63">
        <f t="shared" ref="J19" si="18">H19*E19</f>
        <v>0</v>
      </c>
    </row>
    <row r="20" spans="1:10" ht="102.6" customHeight="1" x14ac:dyDescent="0.2">
      <c r="A20" s="83"/>
      <c r="B20" s="150"/>
      <c r="C20" s="107"/>
      <c r="D20" s="60"/>
      <c r="E20" s="105"/>
      <c r="F20" s="85"/>
      <c r="G20" s="97"/>
      <c r="H20" s="64"/>
      <c r="I20" s="64"/>
      <c r="J20" s="64"/>
    </row>
    <row r="21" spans="1:10" ht="12.75" customHeight="1" x14ac:dyDescent="0.2">
      <c r="A21" s="82">
        <v>8</v>
      </c>
      <c r="B21" s="149" t="s">
        <v>256</v>
      </c>
      <c r="C21" s="106" t="s">
        <v>617</v>
      </c>
      <c r="D21" s="59" t="s">
        <v>255</v>
      </c>
      <c r="E21" s="104">
        <v>1</v>
      </c>
      <c r="F21" s="84"/>
      <c r="G21" s="96"/>
      <c r="H21" s="63">
        <f t="shared" ref="H21" si="19">F21+F21*G21</f>
        <v>0</v>
      </c>
      <c r="I21" s="63">
        <f t="shared" ref="I21" si="20">E21*F21</f>
        <v>0</v>
      </c>
      <c r="J21" s="63">
        <f t="shared" ref="J21" si="21">H21*E21</f>
        <v>0</v>
      </c>
    </row>
    <row r="22" spans="1:10" ht="111.75" customHeight="1" x14ac:dyDescent="0.2">
      <c r="A22" s="83"/>
      <c r="B22" s="150"/>
      <c r="C22" s="107"/>
      <c r="D22" s="60"/>
      <c r="E22" s="105"/>
      <c r="F22" s="85"/>
      <c r="G22" s="97"/>
      <c r="H22" s="64"/>
      <c r="I22" s="64"/>
      <c r="J22" s="64"/>
    </row>
    <row r="23" spans="1:10" ht="12.75" customHeight="1" x14ac:dyDescent="0.2">
      <c r="A23" s="82">
        <v>9</v>
      </c>
      <c r="B23" s="149" t="s">
        <v>257</v>
      </c>
      <c r="C23" s="106" t="s">
        <v>618</v>
      </c>
      <c r="D23" s="59" t="s">
        <v>56</v>
      </c>
      <c r="E23" s="104">
        <v>1</v>
      </c>
      <c r="F23" s="84"/>
      <c r="G23" s="96"/>
      <c r="H23" s="63">
        <f t="shared" ref="H23" si="22">F23+F23*G23</f>
        <v>0</v>
      </c>
      <c r="I23" s="63">
        <f t="shared" ref="I23" si="23">E23*F23</f>
        <v>0</v>
      </c>
      <c r="J23" s="63">
        <f t="shared" ref="J23" si="24">H23*E23</f>
        <v>0</v>
      </c>
    </row>
    <row r="24" spans="1:10" ht="135" customHeight="1" x14ac:dyDescent="0.2">
      <c r="A24" s="83"/>
      <c r="B24" s="150"/>
      <c r="C24" s="107"/>
      <c r="D24" s="60"/>
      <c r="E24" s="105"/>
      <c r="F24" s="85"/>
      <c r="G24" s="97"/>
      <c r="H24" s="64"/>
      <c r="I24" s="64"/>
      <c r="J24" s="64"/>
    </row>
    <row r="25" spans="1:10" ht="12.75" customHeight="1" x14ac:dyDescent="0.2">
      <c r="A25" s="82">
        <v>10</v>
      </c>
      <c r="B25" s="149" t="s">
        <v>258</v>
      </c>
      <c r="C25" s="106" t="s">
        <v>619</v>
      </c>
      <c r="D25" s="59" t="s">
        <v>56</v>
      </c>
      <c r="E25" s="104">
        <v>1</v>
      </c>
      <c r="F25" s="84"/>
      <c r="G25" s="96"/>
      <c r="H25" s="63">
        <f t="shared" ref="H25" si="25">F25+F25*G25</f>
        <v>0</v>
      </c>
      <c r="I25" s="63">
        <f t="shared" ref="I25" si="26">E25*F25</f>
        <v>0</v>
      </c>
      <c r="J25" s="63">
        <f t="shared" ref="J25" si="27">H25*E25</f>
        <v>0</v>
      </c>
    </row>
    <row r="26" spans="1:10" ht="109.5" customHeight="1" x14ac:dyDescent="0.2">
      <c r="A26" s="83"/>
      <c r="B26" s="150"/>
      <c r="C26" s="107"/>
      <c r="D26" s="60"/>
      <c r="E26" s="105"/>
      <c r="F26" s="85"/>
      <c r="G26" s="97"/>
      <c r="H26" s="64"/>
      <c r="I26" s="64"/>
      <c r="J26" s="64"/>
    </row>
    <row r="27" spans="1:10" ht="12.75" customHeight="1" x14ac:dyDescent="0.2">
      <c r="A27" s="82">
        <v>11</v>
      </c>
      <c r="B27" s="149" t="s">
        <v>259</v>
      </c>
      <c r="C27" s="106" t="s">
        <v>620</v>
      </c>
      <c r="D27" s="59" t="s">
        <v>52</v>
      </c>
      <c r="E27" s="104">
        <v>1</v>
      </c>
      <c r="F27" s="84"/>
      <c r="G27" s="96"/>
      <c r="H27" s="63">
        <f t="shared" ref="H27" si="28">F27+F27*G27</f>
        <v>0</v>
      </c>
      <c r="I27" s="63">
        <f t="shared" ref="I27" si="29">E27*F27</f>
        <v>0</v>
      </c>
      <c r="J27" s="63">
        <f t="shared" ref="J27" si="30">H27*E27</f>
        <v>0</v>
      </c>
    </row>
    <row r="28" spans="1:10" ht="86.45" customHeight="1" x14ac:dyDescent="0.2">
      <c r="A28" s="83"/>
      <c r="B28" s="150"/>
      <c r="C28" s="107"/>
      <c r="D28" s="60"/>
      <c r="E28" s="105"/>
      <c r="F28" s="85"/>
      <c r="G28" s="97"/>
      <c r="H28" s="64"/>
      <c r="I28" s="64"/>
      <c r="J28" s="64"/>
    </row>
    <row r="29" spans="1:10" ht="12.75" customHeight="1" x14ac:dyDescent="0.2">
      <c r="A29" s="82">
        <v>12</v>
      </c>
      <c r="B29" s="149" t="s">
        <v>260</v>
      </c>
      <c r="C29" s="106" t="s">
        <v>621</v>
      </c>
      <c r="D29" s="59" t="s">
        <v>56</v>
      </c>
      <c r="E29" s="104">
        <v>1</v>
      </c>
      <c r="F29" s="84"/>
      <c r="G29" s="96"/>
      <c r="H29" s="63">
        <f t="shared" ref="H29" si="31">F29+F29*G29</f>
        <v>0</v>
      </c>
      <c r="I29" s="63">
        <f t="shared" ref="I29" si="32">E29*F29</f>
        <v>0</v>
      </c>
      <c r="J29" s="63">
        <f t="shared" ref="J29" si="33">H29*E29</f>
        <v>0</v>
      </c>
    </row>
    <row r="30" spans="1:10" ht="77.25" customHeight="1" x14ac:dyDescent="0.2">
      <c r="A30" s="83"/>
      <c r="B30" s="150"/>
      <c r="C30" s="107"/>
      <c r="D30" s="60"/>
      <c r="E30" s="105"/>
      <c r="F30" s="85"/>
      <c r="G30" s="97"/>
      <c r="H30" s="64"/>
      <c r="I30" s="64"/>
      <c r="J30" s="64"/>
    </row>
    <row r="31" spans="1:10" ht="12.95" customHeight="1" x14ac:dyDescent="0.2">
      <c r="A31" s="82">
        <v>13</v>
      </c>
      <c r="B31" s="149" t="s">
        <v>261</v>
      </c>
      <c r="C31" s="106" t="s">
        <v>622</v>
      </c>
      <c r="D31" s="59" t="s">
        <v>56</v>
      </c>
      <c r="E31" s="104">
        <v>1</v>
      </c>
      <c r="F31" s="84"/>
      <c r="G31" s="96"/>
      <c r="H31" s="63">
        <f t="shared" ref="H31" si="34">F31+F31*G31</f>
        <v>0</v>
      </c>
      <c r="I31" s="63">
        <f t="shared" ref="I31" si="35">E31*F31</f>
        <v>0</v>
      </c>
      <c r="J31" s="63">
        <f t="shared" ref="J31" si="36">H31*E31</f>
        <v>0</v>
      </c>
    </row>
    <row r="32" spans="1:10" ht="63" customHeight="1" x14ac:dyDescent="0.2">
      <c r="A32" s="83"/>
      <c r="B32" s="150"/>
      <c r="C32" s="107"/>
      <c r="D32" s="60"/>
      <c r="E32" s="105"/>
      <c r="F32" s="85"/>
      <c r="G32" s="97"/>
      <c r="H32" s="64"/>
      <c r="I32" s="64"/>
      <c r="J32" s="64"/>
    </row>
    <row r="33" spans="1:10" ht="12.95" customHeight="1" x14ac:dyDescent="0.2">
      <c r="A33" s="82">
        <v>14</v>
      </c>
      <c r="B33" s="149" t="s">
        <v>262</v>
      </c>
      <c r="C33" s="106" t="s">
        <v>623</v>
      </c>
      <c r="D33" s="59" t="s">
        <v>56</v>
      </c>
      <c r="E33" s="104">
        <v>1</v>
      </c>
      <c r="F33" s="84"/>
      <c r="G33" s="96"/>
      <c r="H33" s="63">
        <f t="shared" ref="H33" si="37">F33+F33*G33</f>
        <v>0</v>
      </c>
      <c r="I33" s="63">
        <f t="shared" ref="I33" si="38">E33*F33</f>
        <v>0</v>
      </c>
      <c r="J33" s="63">
        <f t="shared" ref="J33" si="39">H33*E33</f>
        <v>0</v>
      </c>
    </row>
    <row r="34" spans="1:10" ht="65.25" customHeight="1" x14ac:dyDescent="0.2">
      <c r="A34" s="83"/>
      <c r="B34" s="150"/>
      <c r="C34" s="107"/>
      <c r="D34" s="60"/>
      <c r="E34" s="105"/>
      <c r="F34" s="85"/>
      <c r="G34" s="97"/>
      <c r="H34" s="64"/>
      <c r="I34" s="64"/>
      <c r="J34" s="64"/>
    </row>
    <row r="35" spans="1:10" ht="12.95" customHeight="1" x14ac:dyDescent="0.2">
      <c r="A35" s="82">
        <v>15</v>
      </c>
      <c r="B35" s="149" t="s">
        <v>624</v>
      </c>
      <c r="C35" s="106" t="s">
        <v>625</v>
      </c>
      <c r="D35" s="59" t="s">
        <v>56</v>
      </c>
      <c r="E35" s="104">
        <v>1</v>
      </c>
      <c r="F35" s="84"/>
      <c r="G35" s="96"/>
      <c r="H35" s="63">
        <f t="shared" ref="H35" si="40">F35+F35*G35</f>
        <v>0</v>
      </c>
      <c r="I35" s="63">
        <f t="shared" ref="I35" si="41">E35*F35</f>
        <v>0</v>
      </c>
      <c r="J35" s="63">
        <f t="shared" ref="J35" si="42">H35*E35</f>
        <v>0</v>
      </c>
    </row>
    <row r="36" spans="1:10" ht="78.599999999999994" customHeight="1" x14ac:dyDescent="0.2">
      <c r="A36" s="83"/>
      <c r="B36" s="150"/>
      <c r="C36" s="107"/>
      <c r="D36" s="60"/>
      <c r="E36" s="105"/>
      <c r="F36" s="85"/>
      <c r="G36" s="97"/>
      <c r="H36" s="64"/>
      <c r="I36" s="64"/>
      <c r="J36" s="64"/>
    </row>
    <row r="37" spans="1:10" ht="12.95" customHeight="1" x14ac:dyDescent="0.2">
      <c r="A37" s="82">
        <v>16</v>
      </c>
      <c r="B37" s="149" t="s">
        <v>263</v>
      </c>
      <c r="C37" s="106" t="s">
        <v>626</v>
      </c>
      <c r="D37" s="59" t="s">
        <v>56</v>
      </c>
      <c r="E37" s="104">
        <v>1</v>
      </c>
      <c r="F37" s="84"/>
      <c r="G37" s="96"/>
      <c r="H37" s="63">
        <f t="shared" ref="H37" si="43">F37+F37*G37</f>
        <v>0</v>
      </c>
      <c r="I37" s="63">
        <f t="shared" ref="I37" si="44">E37*F37</f>
        <v>0</v>
      </c>
      <c r="J37" s="63">
        <f t="shared" ref="J37" si="45">H37*E37</f>
        <v>0</v>
      </c>
    </row>
    <row r="38" spans="1:10" ht="110.25" customHeight="1" x14ac:dyDescent="0.2">
      <c r="A38" s="83"/>
      <c r="B38" s="150"/>
      <c r="C38" s="107"/>
      <c r="D38" s="60"/>
      <c r="E38" s="105"/>
      <c r="F38" s="85"/>
      <c r="G38" s="97"/>
      <c r="H38" s="64"/>
      <c r="I38" s="64"/>
      <c r="J38" s="64"/>
    </row>
    <row r="39" spans="1:10" ht="12.95" customHeight="1" x14ac:dyDescent="0.2">
      <c r="A39" s="82">
        <v>17</v>
      </c>
      <c r="B39" s="149" t="s">
        <v>264</v>
      </c>
      <c r="C39" s="106" t="s">
        <v>627</v>
      </c>
      <c r="D39" s="59" t="s">
        <v>56</v>
      </c>
      <c r="E39" s="104">
        <v>1</v>
      </c>
      <c r="F39" s="84"/>
      <c r="G39" s="96"/>
      <c r="H39" s="63">
        <f t="shared" ref="H39" si="46">F39+F39*G39</f>
        <v>0</v>
      </c>
      <c r="I39" s="63">
        <f t="shared" ref="I39" si="47">E39*F39</f>
        <v>0</v>
      </c>
      <c r="J39" s="63">
        <f t="shared" ref="J39" si="48">H39*E39</f>
        <v>0</v>
      </c>
    </row>
    <row r="40" spans="1:10" ht="177" customHeight="1" x14ac:dyDescent="0.2">
      <c r="A40" s="83"/>
      <c r="B40" s="150"/>
      <c r="C40" s="107"/>
      <c r="D40" s="60"/>
      <c r="E40" s="105"/>
      <c r="F40" s="85"/>
      <c r="G40" s="97"/>
      <c r="H40" s="64"/>
      <c r="I40" s="64"/>
      <c r="J40" s="64"/>
    </row>
    <row r="41" spans="1:10" ht="12.95" customHeight="1" x14ac:dyDescent="0.2">
      <c r="A41" s="82">
        <v>18</v>
      </c>
      <c r="B41" s="149" t="s">
        <v>628</v>
      </c>
      <c r="C41" s="106" t="s">
        <v>629</v>
      </c>
      <c r="D41" s="59" t="s">
        <v>56</v>
      </c>
      <c r="E41" s="104">
        <v>1</v>
      </c>
      <c r="F41" s="84"/>
      <c r="G41" s="96"/>
      <c r="H41" s="63">
        <f t="shared" ref="H41" si="49">F41+F41*G41</f>
        <v>0</v>
      </c>
      <c r="I41" s="63">
        <f t="shared" ref="I41" si="50">E41*F41</f>
        <v>0</v>
      </c>
      <c r="J41" s="63">
        <f t="shared" ref="J41" si="51">H41*E41</f>
        <v>0</v>
      </c>
    </row>
    <row r="42" spans="1:10" ht="137.25" customHeight="1" x14ac:dyDescent="0.2">
      <c r="A42" s="83"/>
      <c r="B42" s="150"/>
      <c r="C42" s="108"/>
      <c r="D42" s="60"/>
      <c r="E42" s="105"/>
      <c r="F42" s="85"/>
      <c r="G42" s="97"/>
      <c r="H42" s="64"/>
      <c r="I42" s="64"/>
      <c r="J42" s="64"/>
    </row>
    <row r="43" spans="1:10" ht="12.95" customHeight="1" x14ac:dyDescent="0.2">
      <c r="A43" s="82">
        <v>19</v>
      </c>
      <c r="B43" s="149" t="s">
        <v>265</v>
      </c>
      <c r="C43" s="106" t="s">
        <v>630</v>
      </c>
      <c r="D43" s="59" t="s">
        <v>56</v>
      </c>
      <c r="E43" s="104">
        <v>1</v>
      </c>
      <c r="F43" s="84"/>
      <c r="G43" s="96"/>
      <c r="H43" s="63">
        <f t="shared" ref="H43" si="52">F43+F43*G43</f>
        <v>0</v>
      </c>
      <c r="I43" s="63">
        <f t="shared" ref="I43" si="53">E43*F43</f>
        <v>0</v>
      </c>
      <c r="J43" s="63">
        <f t="shared" ref="J43" si="54">H43*E43</f>
        <v>0</v>
      </c>
    </row>
    <row r="44" spans="1:10" ht="120.75" customHeight="1" x14ac:dyDescent="0.2">
      <c r="A44" s="83"/>
      <c r="B44" s="150"/>
      <c r="C44" s="108"/>
      <c r="D44" s="60"/>
      <c r="E44" s="105"/>
      <c r="F44" s="85"/>
      <c r="G44" s="97"/>
      <c r="H44" s="64"/>
      <c r="I44" s="64"/>
      <c r="J44" s="64"/>
    </row>
    <row r="45" spans="1:10" ht="12.95" customHeight="1" x14ac:dyDescent="0.2">
      <c r="A45" s="82">
        <v>20</v>
      </c>
      <c r="B45" s="149" t="s">
        <v>266</v>
      </c>
      <c r="C45" s="106" t="s">
        <v>631</v>
      </c>
      <c r="D45" s="59" t="s">
        <v>56</v>
      </c>
      <c r="E45" s="104">
        <v>1</v>
      </c>
      <c r="F45" s="84"/>
      <c r="G45" s="96"/>
      <c r="H45" s="63">
        <f t="shared" ref="H45" si="55">F45+F45*G45</f>
        <v>0</v>
      </c>
      <c r="I45" s="63">
        <f t="shared" ref="I45" si="56">E45*F45</f>
        <v>0</v>
      </c>
      <c r="J45" s="63">
        <f t="shared" ref="J45" si="57">H45*E45</f>
        <v>0</v>
      </c>
    </row>
    <row r="46" spans="1:10" ht="106.5" customHeight="1" x14ac:dyDescent="0.2">
      <c r="A46" s="83"/>
      <c r="B46" s="150"/>
      <c r="C46" s="107"/>
      <c r="D46" s="60"/>
      <c r="E46" s="105"/>
      <c r="F46" s="85"/>
      <c r="G46" s="97"/>
      <c r="H46" s="64"/>
      <c r="I46" s="64"/>
      <c r="J46" s="64"/>
    </row>
    <row r="47" spans="1:10" ht="12.95" customHeight="1" x14ac:dyDescent="0.2">
      <c r="A47" s="82">
        <v>21</v>
      </c>
      <c r="B47" s="149" t="s">
        <v>267</v>
      </c>
      <c r="C47" s="106" t="s">
        <v>632</v>
      </c>
      <c r="D47" s="59" t="s">
        <v>56</v>
      </c>
      <c r="E47" s="104">
        <v>1</v>
      </c>
      <c r="F47" s="84"/>
      <c r="G47" s="96"/>
      <c r="H47" s="63">
        <f t="shared" ref="H47" si="58">F47+F47*G47</f>
        <v>0</v>
      </c>
      <c r="I47" s="63">
        <f t="shared" ref="I47" si="59">E47*F47</f>
        <v>0</v>
      </c>
      <c r="J47" s="63">
        <f t="shared" ref="J47" si="60">H47*E47</f>
        <v>0</v>
      </c>
    </row>
    <row r="48" spans="1:10" ht="96" customHeight="1" x14ac:dyDescent="0.2">
      <c r="A48" s="83"/>
      <c r="B48" s="150"/>
      <c r="C48" s="107"/>
      <c r="D48" s="60"/>
      <c r="E48" s="105"/>
      <c r="F48" s="85"/>
      <c r="G48" s="97"/>
      <c r="H48" s="64"/>
      <c r="I48" s="64"/>
      <c r="J48" s="64"/>
    </row>
    <row r="49" spans="1:10" ht="12.95" customHeight="1" x14ac:dyDescent="0.2">
      <c r="A49" s="82">
        <v>22</v>
      </c>
      <c r="B49" s="149" t="s">
        <v>268</v>
      </c>
      <c r="C49" s="106" t="s">
        <v>633</v>
      </c>
      <c r="D49" s="59" t="s">
        <v>56</v>
      </c>
      <c r="E49" s="104">
        <v>1</v>
      </c>
      <c r="F49" s="84"/>
      <c r="G49" s="96"/>
      <c r="H49" s="63">
        <f t="shared" ref="H49" si="61">F49+F49*G49</f>
        <v>0</v>
      </c>
      <c r="I49" s="63">
        <f t="shared" ref="I49" si="62">E49*F49</f>
        <v>0</v>
      </c>
      <c r="J49" s="63">
        <f t="shared" ref="J49" si="63">H49*E49</f>
        <v>0</v>
      </c>
    </row>
    <row r="50" spans="1:10" ht="135.75" customHeight="1" x14ac:dyDescent="0.2">
      <c r="A50" s="83"/>
      <c r="B50" s="150"/>
      <c r="C50" s="107"/>
      <c r="D50" s="60"/>
      <c r="E50" s="105"/>
      <c r="F50" s="85"/>
      <c r="G50" s="97"/>
      <c r="H50" s="64"/>
      <c r="I50" s="64"/>
      <c r="J50" s="64"/>
    </row>
    <row r="51" spans="1:10" ht="12.95" customHeight="1" x14ac:dyDescent="0.2">
      <c r="A51" s="82">
        <v>23</v>
      </c>
      <c r="B51" s="149" t="s">
        <v>264</v>
      </c>
      <c r="C51" s="106" t="s">
        <v>634</v>
      </c>
      <c r="D51" s="59" t="s">
        <v>56</v>
      </c>
      <c r="E51" s="104">
        <v>1</v>
      </c>
      <c r="F51" s="84"/>
      <c r="G51" s="96"/>
      <c r="H51" s="63">
        <f t="shared" ref="H51" si="64">F51+F51*G51</f>
        <v>0</v>
      </c>
      <c r="I51" s="63">
        <f t="shared" ref="I51" si="65">E51*F51</f>
        <v>0</v>
      </c>
      <c r="J51" s="63">
        <f t="shared" ref="J51" si="66">H51*E51</f>
        <v>0</v>
      </c>
    </row>
    <row r="52" spans="1:10" ht="111.75" customHeight="1" x14ac:dyDescent="0.2">
      <c r="A52" s="83"/>
      <c r="B52" s="150"/>
      <c r="C52" s="107"/>
      <c r="D52" s="60"/>
      <c r="E52" s="105"/>
      <c r="F52" s="85"/>
      <c r="G52" s="97"/>
      <c r="H52" s="64"/>
      <c r="I52" s="64"/>
      <c r="J52" s="64"/>
    </row>
    <row r="53" spans="1:10" ht="12.95" customHeight="1" x14ac:dyDescent="0.2">
      <c r="A53" s="82">
        <v>24</v>
      </c>
      <c r="B53" s="149" t="s">
        <v>269</v>
      </c>
      <c r="C53" s="106" t="s">
        <v>635</v>
      </c>
      <c r="D53" s="59" t="s">
        <v>56</v>
      </c>
      <c r="E53" s="104">
        <v>1</v>
      </c>
      <c r="F53" s="84"/>
      <c r="G53" s="96"/>
      <c r="H53" s="63">
        <f t="shared" ref="H53" si="67">F53+F53*G53</f>
        <v>0</v>
      </c>
      <c r="I53" s="63">
        <f t="shared" ref="I53" si="68">E53*F53</f>
        <v>0</v>
      </c>
      <c r="J53" s="63">
        <f t="shared" ref="J53" si="69">H53*E53</f>
        <v>0</v>
      </c>
    </row>
    <row r="54" spans="1:10" ht="121.5" customHeight="1" x14ac:dyDescent="0.2">
      <c r="A54" s="83"/>
      <c r="B54" s="150"/>
      <c r="C54" s="107"/>
      <c r="D54" s="60"/>
      <c r="E54" s="105"/>
      <c r="F54" s="85"/>
      <c r="G54" s="97"/>
      <c r="H54" s="64"/>
      <c r="I54" s="64"/>
      <c r="J54" s="64"/>
    </row>
    <row r="55" spans="1:10" ht="12.75" customHeight="1" x14ac:dyDescent="0.2">
      <c r="A55" s="82">
        <v>25</v>
      </c>
      <c r="B55" s="149" t="s">
        <v>270</v>
      </c>
      <c r="C55" s="106" t="s">
        <v>636</v>
      </c>
      <c r="D55" s="59" t="s">
        <v>56</v>
      </c>
      <c r="E55" s="104">
        <v>1</v>
      </c>
      <c r="F55" s="84"/>
      <c r="G55" s="96"/>
      <c r="H55" s="63">
        <f t="shared" ref="H55" si="70">F55+F55*G55</f>
        <v>0</v>
      </c>
      <c r="I55" s="63">
        <f t="shared" ref="I55" si="71">E55*F55</f>
        <v>0</v>
      </c>
      <c r="J55" s="63">
        <f t="shared" ref="J55" si="72">H55*E55</f>
        <v>0</v>
      </c>
    </row>
    <row r="56" spans="1:10" ht="105.75" customHeight="1" x14ac:dyDescent="0.2">
      <c r="A56" s="83"/>
      <c r="B56" s="150"/>
      <c r="C56" s="107"/>
      <c r="D56" s="60"/>
      <c r="E56" s="105"/>
      <c r="F56" s="85"/>
      <c r="G56" s="97"/>
      <c r="H56" s="64"/>
      <c r="I56" s="64"/>
      <c r="J56" s="64"/>
    </row>
    <row r="57" spans="1:10" ht="42" customHeight="1" thickBot="1" x14ac:dyDescent="0.25">
      <c r="C57" s="74"/>
      <c r="D57" s="74"/>
      <c r="E57" s="8"/>
      <c r="F57" s="2" t="str">
        <f>"suma kontrolna: "
&amp;SUM(F7:F52)</f>
        <v>suma kontrolna: 0</v>
      </c>
      <c r="G57" s="2" t="str">
        <f>"suma kontrolna: "
&amp;SUM(G7:G52)</f>
        <v>suma kontrolna: 0</v>
      </c>
      <c r="H57" s="2" t="str">
        <f>"suma kontrolna: "
&amp;SUM(H7:H52)</f>
        <v>suma kontrolna: 0</v>
      </c>
      <c r="I57" s="9" t="str">
        <f>"Całkowita wartość netto: "&amp;SUM(I7:I52)&amp;" zł"</f>
        <v>Całkowita wartość netto: 0 zł</v>
      </c>
      <c r="J57" s="9" t="str">
        <f>"Całkowita wartość brutto: "&amp;SUM(J7:J52)&amp;" zł"</f>
        <v>Całkowita wartość brutto: 0 zł</v>
      </c>
    </row>
    <row r="58" spans="1:10" x14ac:dyDescent="0.2">
      <c r="C58" s="10"/>
    </row>
    <row r="60" spans="1:10" ht="42.6" customHeight="1" x14ac:dyDescent="0.2">
      <c r="F60" s="75" t="s">
        <v>5</v>
      </c>
      <c r="G60" s="75"/>
      <c r="H60" s="75"/>
      <c r="I60" s="75"/>
      <c r="J60" s="75"/>
    </row>
  </sheetData>
  <sortState ref="A8:E52">
    <sortCondition ref="A7"/>
  </sortState>
  <mergeCells count="255">
    <mergeCell ref="B49:B50"/>
    <mergeCell ref="C49:C50"/>
    <mergeCell ref="B55:B56"/>
    <mergeCell ref="C55:C5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J27:J28"/>
    <mergeCell ref="C57:D57"/>
    <mergeCell ref="B51:B52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H51:H52"/>
    <mergeCell ref="A53:A54"/>
    <mergeCell ref="D53:D54"/>
    <mergeCell ref="E53:E54"/>
    <mergeCell ref="H53:H54"/>
    <mergeCell ref="I53:I54"/>
    <mergeCell ref="J53:J54"/>
    <mergeCell ref="C53:C54"/>
    <mergeCell ref="B53:B54"/>
    <mergeCell ref="C51:C52"/>
    <mergeCell ref="J33:J34"/>
    <mergeCell ref="H43:H44"/>
    <mergeCell ref="I43:I44"/>
    <mergeCell ref="J43:J44"/>
    <mergeCell ref="H45:H46"/>
    <mergeCell ref="I45:I46"/>
    <mergeCell ref="J45:J46"/>
    <mergeCell ref="J47:J48"/>
    <mergeCell ref="H49:H50"/>
    <mergeCell ref="I49:I50"/>
    <mergeCell ref="J49:J50"/>
    <mergeCell ref="I29:I30"/>
    <mergeCell ref="J29:J30"/>
    <mergeCell ref="H39:H40"/>
    <mergeCell ref="I39:I40"/>
    <mergeCell ref="J17:J18"/>
    <mergeCell ref="H11:H12"/>
    <mergeCell ref="I11:I12"/>
    <mergeCell ref="J11:J12"/>
    <mergeCell ref="H13:H14"/>
    <mergeCell ref="I13:I14"/>
    <mergeCell ref="J13:J14"/>
    <mergeCell ref="H23:H24"/>
    <mergeCell ref="I23:I24"/>
    <mergeCell ref="J23:J24"/>
    <mergeCell ref="H19:H20"/>
    <mergeCell ref="I19:I20"/>
    <mergeCell ref="J19:J20"/>
    <mergeCell ref="H21:H22"/>
    <mergeCell ref="I21:I22"/>
    <mergeCell ref="J21:J22"/>
    <mergeCell ref="J25:J26"/>
    <mergeCell ref="J31:J32"/>
    <mergeCell ref="H27:H28"/>
    <mergeCell ref="I27:I28"/>
    <mergeCell ref="E29:E30"/>
    <mergeCell ref="E31:E32"/>
    <mergeCell ref="E33:E34"/>
    <mergeCell ref="E35:E36"/>
    <mergeCell ref="E37:E38"/>
    <mergeCell ref="D17:D18"/>
    <mergeCell ref="D19:D20"/>
    <mergeCell ref="H17:H18"/>
    <mergeCell ref="I17:I18"/>
    <mergeCell ref="H25:H26"/>
    <mergeCell ref="I25:I26"/>
    <mergeCell ref="H33:H34"/>
    <mergeCell ref="I33:I34"/>
    <mergeCell ref="D29:D30"/>
    <mergeCell ref="D31:D32"/>
    <mergeCell ref="E19:E20"/>
    <mergeCell ref="E17:E18"/>
    <mergeCell ref="E21:E22"/>
    <mergeCell ref="E23:E24"/>
    <mergeCell ref="E25:E26"/>
    <mergeCell ref="E27:E28"/>
    <mergeCell ref="H31:H32"/>
    <mergeCell ref="I31:I32"/>
    <mergeCell ref="H29:H30"/>
    <mergeCell ref="B1:J1"/>
    <mergeCell ref="A2:J2"/>
    <mergeCell ref="A3:J3"/>
    <mergeCell ref="A7:A8"/>
    <mergeCell ref="A9:A10"/>
    <mergeCell ref="A11:A12"/>
    <mergeCell ref="A13:A14"/>
    <mergeCell ref="A15:A16"/>
    <mergeCell ref="A17:A18"/>
    <mergeCell ref="D15:D16"/>
    <mergeCell ref="E13:E14"/>
    <mergeCell ref="E15:E16"/>
    <mergeCell ref="H7:H8"/>
    <mergeCell ref="I7:I8"/>
    <mergeCell ref="J7:J8"/>
    <mergeCell ref="H9:H10"/>
    <mergeCell ref="I9:I10"/>
    <mergeCell ref="J9:J10"/>
    <mergeCell ref="E7:E8"/>
    <mergeCell ref="E9:E10"/>
    <mergeCell ref="E11:E12"/>
    <mergeCell ref="H15:H16"/>
    <mergeCell ref="I15:I16"/>
    <mergeCell ref="J15:J16"/>
    <mergeCell ref="F60:J60"/>
    <mergeCell ref="A33:A34"/>
    <mergeCell ref="A35:A36"/>
    <mergeCell ref="A39:A40"/>
    <mergeCell ref="A41:A42"/>
    <mergeCell ref="A43:A44"/>
    <mergeCell ref="A45:A46"/>
    <mergeCell ref="J39:J40"/>
    <mergeCell ref="H41:H42"/>
    <mergeCell ref="I41:I42"/>
    <mergeCell ref="J41:J42"/>
    <mergeCell ref="H35:H36"/>
    <mergeCell ref="I35:I36"/>
    <mergeCell ref="J35:J36"/>
    <mergeCell ref="H37:H38"/>
    <mergeCell ref="I37:I38"/>
    <mergeCell ref="A37:A38"/>
    <mergeCell ref="D43:D44"/>
    <mergeCell ref="D45:D46"/>
    <mergeCell ref="D47:D48"/>
    <mergeCell ref="D49:D50"/>
    <mergeCell ref="D51:D52"/>
    <mergeCell ref="D33:D34"/>
    <mergeCell ref="D35:D36"/>
    <mergeCell ref="A27:A28"/>
    <mergeCell ref="A29:A30"/>
    <mergeCell ref="A31:A32"/>
    <mergeCell ref="A19:A20"/>
    <mergeCell ref="A21:A22"/>
    <mergeCell ref="A23:A24"/>
    <mergeCell ref="A25:A26"/>
    <mergeCell ref="D7:D8"/>
    <mergeCell ref="D9:D10"/>
    <mergeCell ref="D11:D12"/>
    <mergeCell ref="D13:D14"/>
    <mergeCell ref="D21:D22"/>
    <mergeCell ref="D23:D24"/>
    <mergeCell ref="D25:D26"/>
    <mergeCell ref="D27:D28"/>
    <mergeCell ref="A55:A56"/>
    <mergeCell ref="D55:D56"/>
    <mergeCell ref="E55:E56"/>
    <mergeCell ref="H55:H56"/>
    <mergeCell ref="I55:I56"/>
    <mergeCell ref="J55:J56"/>
    <mergeCell ref="J37:J38"/>
    <mergeCell ref="A47:A48"/>
    <mergeCell ref="A49:A50"/>
    <mergeCell ref="A51:A52"/>
    <mergeCell ref="D37:D38"/>
    <mergeCell ref="D39:D40"/>
    <mergeCell ref="D41:D42"/>
    <mergeCell ref="E39:E40"/>
    <mergeCell ref="E41:E42"/>
    <mergeCell ref="E43:E44"/>
    <mergeCell ref="E45:E46"/>
    <mergeCell ref="I51:I52"/>
    <mergeCell ref="J51:J52"/>
    <mergeCell ref="E51:E52"/>
    <mergeCell ref="E49:E50"/>
    <mergeCell ref="H47:H48"/>
    <mergeCell ref="I47:I48"/>
    <mergeCell ref="E47:E48"/>
    <mergeCell ref="F7:F8"/>
    <mergeCell ref="G7:G8"/>
    <mergeCell ref="F9:F10"/>
    <mergeCell ref="F11:F12"/>
    <mergeCell ref="F13:F14"/>
    <mergeCell ref="F15:F16"/>
    <mergeCell ref="F17:F18"/>
    <mergeCell ref="F19:F20"/>
    <mergeCell ref="F21:F22"/>
    <mergeCell ref="G27:G28"/>
    <mergeCell ref="G29:G30"/>
    <mergeCell ref="G31:G32"/>
    <mergeCell ref="G33:G34"/>
    <mergeCell ref="G35:G36"/>
    <mergeCell ref="G37:G38"/>
    <mergeCell ref="G39:G40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41:G42"/>
    <mergeCell ref="G43:G44"/>
    <mergeCell ref="G45:G46"/>
    <mergeCell ref="G47:G48"/>
    <mergeCell ref="G49:G50"/>
    <mergeCell ref="G51:G52"/>
    <mergeCell ref="G53:G54"/>
    <mergeCell ref="G55:G56"/>
    <mergeCell ref="F41:F42"/>
    <mergeCell ref="F43:F44"/>
    <mergeCell ref="F45:F46"/>
    <mergeCell ref="F47:F48"/>
    <mergeCell ref="F49:F50"/>
    <mergeCell ref="F51:F52"/>
    <mergeCell ref="F53:F54"/>
    <mergeCell ref="F55:F56"/>
  </mergeCells>
  <conditionalFormatting sqref="C57">
    <cfRule type="duplicateValues" dxfId="56" priority="18"/>
  </conditionalFormatting>
  <conditionalFormatting sqref="B57:B1048576 B1:B6">
    <cfRule type="duplicateValues" dxfId="55" priority="372"/>
  </conditionalFormatting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90"/>
  <sheetViews>
    <sheetView workbookViewId="0">
      <selection activeCell="F7" sqref="F7:F8"/>
    </sheetView>
  </sheetViews>
  <sheetFormatPr defaultColWidth="8.85546875" defaultRowHeight="12.75" x14ac:dyDescent="0.2"/>
  <cols>
    <col min="1" max="1" width="4.7109375" style="3" customWidth="1"/>
    <col min="2" max="2" width="45.140625" style="3" customWidth="1"/>
    <col min="3" max="3" width="67" style="3" customWidth="1"/>
    <col min="4" max="4" width="22.14062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124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46.9" customHeight="1" x14ac:dyDescent="0.2">
      <c r="A2" s="79" t="str">
        <f>'część I'!C4&amp;" CeNT-361-3/2022
Sukcesywna dostawa specjalistycznych odczynników laboratoryjnych dla CeNT UW - postępowanie 1
Załącznik do SIWZ  - Formularz cenowy"</f>
        <v xml:space="preserve"> CeNT-361-3/2022
Sukcesywna dostawa specjalistycznych odczynników laboratoryjnych dla CeNT UW - postępowanie 1
Załącznik do SIWZ  - Formularz cenowy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4.45" customHeight="1" x14ac:dyDescent="0.2">
      <c r="A3" s="79" t="s">
        <v>247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A4" s="14" t="s">
        <v>16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5" customFormat="1" ht="85.9" customHeight="1" x14ac:dyDescent="0.2">
      <c r="A5" s="4" t="s">
        <v>0</v>
      </c>
      <c r="B5" s="4" t="str">
        <f xml:space="preserve"> "nazwa produktu "</f>
        <v xml:space="preserve">nazwa produktu </v>
      </c>
      <c r="C5" s="4" t="s">
        <v>386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10" ht="14.45" customHeight="1" x14ac:dyDescent="0.2">
      <c r="A7" s="82">
        <v>1</v>
      </c>
      <c r="B7" s="147" t="s">
        <v>385</v>
      </c>
      <c r="C7" s="106" t="s">
        <v>387</v>
      </c>
      <c r="D7" s="90" t="s">
        <v>295</v>
      </c>
      <c r="E7" s="90">
        <v>1</v>
      </c>
      <c r="F7" s="84"/>
      <c r="G7" s="96"/>
      <c r="H7" s="63">
        <f t="shared" ref="H7" si="0">F7+F7*G7</f>
        <v>0</v>
      </c>
      <c r="I7" s="63">
        <f>E7*F7</f>
        <v>0</v>
      </c>
      <c r="J7" s="63">
        <f>H7*E7</f>
        <v>0</v>
      </c>
    </row>
    <row r="8" spans="1:10" ht="63" customHeight="1" x14ac:dyDescent="0.2">
      <c r="A8" s="83"/>
      <c r="B8" s="148"/>
      <c r="C8" s="107"/>
      <c r="D8" s="91"/>
      <c r="E8" s="91"/>
      <c r="F8" s="85"/>
      <c r="G8" s="97"/>
      <c r="H8" s="64"/>
      <c r="I8" s="64"/>
      <c r="J8" s="64"/>
    </row>
    <row r="9" spans="1:10" ht="14.45" customHeight="1" x14ac:dyDescent="0.2">
      <c r="A9" s="82">
        <v>2</v>
      </c>
      <c r="B9" s="147" t="s">
        <v>388</v>
      </c>
      <c r="C9" s="106" t="s">
        <v>440</v>
      </c>
      <c r="D9" s="90" t="s">
        <v>295</v>
      </c>
      <c r="E9" s="90">
        <v>1</v>
      </c>
      <c r="F9" s="84"/>
      <c r="G9" s="96"/>
      <c r="H9" s="63">
        <f t="shared" ref="H9" si="1">F9+F9*G9</f>
        <v>0</v>
      </c>
      <c r="I9" s="63">
        <f t="shared" ref="I9" si="2">E9*F9</f>
        <v>0</v>
      </c>
      <c r="J9" s="63">
        <f t="shared" ref="J9" si="3">H9*E9</f>
        <v>0</v>
      </c>
    </row>
    <row r="10" spans="1:10" ht="14.45" customHeight="1" x14ac:dyDescent="0.2">
      <c r="A10" s="83"/>
      <c r="B10" s="148"/>
      <c r="C10" s="107"/>
      <c r="D10" s="91"/>
      <c r="E10" s="91"/>
      <c r="F10" s="85"/>
      <c r="G10" s="97"/>
      <c r="H10" s="64"/>
      <c r="I10" s="64"/>
      <c r="J10" s="64"/>
    </row>
    <row r="11" spans="1:10" ht="14.45" customHeight="1" x14ac:dyDescent="0.2">
      <c r="A11" s="82">
        <v>3</v>
      </c>
      <c r="B11" s="147" t="s">
        <v>296</v>
      </c>
      <c r="C11" s="106" t="s">
        <v>389</v>
      </c>
      <c r="D11" s="90" t="s">
        <v>297</v>
      </c>
      <c r="E11" s="90">
        <v>1</v>
      </c>
      <c r="F11" s="84"/>
      <c r="G11" s="96"/>
      <c r="H11" s="63">
        <f t="shared" ref="H11" si="4">F11+F11*G11</f>
        <v>0</v>
      </c>
      <c r="I11" s="63">
        <f t="shared" ref="I11" si="5">E11*F11</f>
        <v>0</v>
      </c>
      <c r="J11" s="63">
        <f t="shared" ref="J11" si="6">H11*E11</f>
        <v>0</v>
      </c>
    </row>
    <row r="12" spans="1:10" ht="14.45" customHeight="1" x14ac:dyDescent="0.2">
      <c r="A12" s="83"/>
      <c r="B12" s="148"/>
      <c r="C12" s="107"/>
      <c r="D12" s="91"/>
      <c r="E12" s="91"/>
      <c r="F12" s="85"/>
      <c r="G12" s="97"/>
      <c r="H12" s="64"/>
      <c r="I12" s="64"/>
      <c r="J12" s="64"/>
    </row>
    <row r="13" spans="1:10" ht="14.45" customHeight="1" x14ac:dyDescent="0.2">
      <c r="A13" s="82">
        <v>4</v>
      </c>
      <c r="B13" s="147" t="s">
        <v>391</v>
      </c>
      <c r="C13" s="106" t="s">
        <v>390</v>
      </c>
      <c r="D13" s="90" t="s">
        <v>298</v>
      </c>
      <c r="E13" s="104">
        <v>1</v>
      </c>
      <c r="F13" s="84"/>
      <c r="G13" s="96"/>
      <c r="H13" s="63">
        <f t="shared" ref="H13" si="7">F13+F13*G13</f>
        <v>0</v>
      </c>
      <c r="I13" s="63">
        <f t="shared" ref="I13" si="8">E13*F13</f>
        <v>0</v>
      </c>
      <c r="J13" s="63">
        <f t="shared" ref="J13" si="9">H13*E13</f>
        <v>0</v>
      </c>
    </row>
    <row r="14" spans="1:10" ht="28.15" customHeight="1" x14ac:dyDescent="0.2">
      <c r="A14" s="83"/>
      <c r="B14" s="148"/>
      <c r="C14" s="107"/>
      <c r="D14" s="91"/>
      <c r="E14" s="105"/>
      <c r="F14" s="85"/>
      <c r="G14" s="97"/>
      <c r="H14" s="64"/>
      <c r="I14" s="64"/>
      <c r="J14" s="64"/>
    </row>
    <row r="15" spans="1:10" ht="14.45" customHeight="1" x14ac:dyDescent="0.2">
      <c r="A15" s="82">
        <v>5</v>
      </c>
      <c r="B15" s="147" t="s">
        <v>392</v>
      </c>
      <c r="C15" s="111" t="s">
        <v>441</v>
      </c>
      <c r="D15" s="90" t="s">
        <v>148</v>
      </c>
      <c r="E15" s="90">
        <v>1</v>
      </c>
      <c r="F15" s="84"/>
      <c r="G15" s="96"/>
      <c r="H15" s="63">
        <f t="shared" ref="H15" si="10">F15+F15*G15</f>
        <v>0</v>
      </c>
      <c r="I15" s="63">
        <f t="shared" ref="I15" si="11">E15*F15</f>
        <v>0</v>
      </c>
      <c r="J15" s="63">
        <f t="shared" ref="J15" si="12">H15*E15</f>
        <v>0</v>
      </c>
    </row>
    <row r="16" spans="1:10" ht="14.45" customHeight="1" x14ac:dyDescent="0.2">
      <c r="A16" s="83"/>
      <c r="B16" s="148"/>
      <c r="C16" s="108"/>
      <c r="D16" s="91"/>
      <c r="E16" s="91"/>
      <c r="F16" s="85"/>
      <c r="G16" s="97"/>
      <c r="H16" s="64"/>
      <c r="I16" s="64"/>
      <c r="J16" s="64"/>
    </row>
    <row r="17" spans="1:10" ht="14.45" customHeight="1" x14ac:dyDescent="0.2">
      <c r="A17" s="82">
        <v>6</v>
      </c>
      <c r="B17" s="147" t="s">
        <v>540</v>
      </c>
      <c r="C17" s="106" t="s">
        <v>393</v>
      </c>
      <c r="D17" s="90" t="s">
        <v>299</v>
      </c>
      <c r="E17" s="90">
        <v>1</v>
      </c>
      <c r="F17" s="84"/>
      <c r="G17" s="96"/>
      <c r="H17" s="63">
        <f t="shared" ref="H17" si="13">F17+F17*G17</f>
        <v>0</v>
      </c>
      <c r="I17" s="63">
        <f t="shared" ref="I17" si="14">E17*F17</f>
        <v>0</v>
      </c>
      <c r="J17" s="63">
        <f t="shared" ref="J17" si="15">H17*E17</f>
        <v>0</v>
      </c>
    </row>
    <row r="18" spans="1:10" ht="14.45" customHeight="1" x14ac:dyDescent="0.2">
      <c r="A18" s="83"/>
      <c r="B18" s="148"/>
      <c r="C18" s="107"/>
      <c r="D18" s="91"/>
      <c r="E18" s="91"/>
      <c r="F18" s="85"/>
      <c r="G18" s="97"/>
      <c r="H18" s="64"/>
      <c r="I18" s="64"/>
      <c r="J18" s="64"/>
    </row>
    <row r="19" spans="1:10" ht="36" customHeight="1" x14ac:dyDescent="0.2">
      <c r="A19" s="82">
        <v>7</v>
      </c>
      <c r="B19" s="147" t="s">
        <v>300</v>
      </c>
      <c r="C19" s="106" t="s">
        <v>394</v>
      </c>
      <c r="D19" s="61" t="s">
        <v>301</v>
      </c>
      <c r="E19" s="90">
        <v>1</v>
      </c>
      <c r="F19" s="84"/>
      <c r="G19" s="96"/>
      <c r="H19" s="63">
        <f t="shared" ref="H19" si="16">F19+F19*G19</f>
        <v>0</v>
      </c>
      <c r="I19" s="63">
        <f t="shared" ref="I19" si="17">E19*F19</f>
        <v>0</v>
      </c>
      <c r="J19" s="63">
        <f t="shared" ref="J19" si="18">H19*E19</f>
        <v>0</v>
      </c>
    </row>
    <row r="20" spans="1:10" ht="1.1499999999999999" customHeight="1" x14ac:dyDescent="0.2">
      <c r="A20" s="83"/>
      <c r="B20" s="148"/>
      <c r="C20" s="107"/>
      <c r="D20" s="62"/>
      <c r="E20" s="91"/>
      <c r="F20" s="85"/>
      <c r="G20" s="97"/>
      <c r="H20" s="64"/>
      <c r="I20" s="64"/>
      <c r="J20" s="64"/>
    </row>
    <row r="21" spans="1:10" ht="51" customHeight="1" x14ac:dyDescent="0.2">
      <c r="A21" s="82">
        <v>8</v>
      </c>
      <c r="B21" s="147" t="s">
        <v>302</v>
      </c>
      <c r="C21" s="106" t="s">
        <v>395</v>
      </c>
      <c r="D21" s="61" t="s">
        <v>303</v>
      </c>
      <c r="E21" s="90">
        <v>1</v>
      </c>
      <c r="F21" s="84"/>
      <c r="G21" s="96"/>
      <c r="H21" s="63">
        <f t="shared" ref="H21" si="19">F21+F21*G21</f>
        <v>0</v>
      </c>
      <c r="I21" s="63">
        <f t="shared" ref="I21" si="20">E21*F21</f>
        <v>0</v>
      </c>
      <c r="J21" s="63">
        <f t="shared" ref="J21" si="21">H21*E21</f>
        <v>0</v>
      </c>
    </row>
    <row r="22" spans="1:10" ht="39.6" customHeight="1" x14ac:dyDescent="0.2">
      <c r="A22" s="83"/>
      <c r="B22" s="148"/>
      <c r="C22" s="107"/>
      <c r="D22" s="62"/>
      <c r="E22" s="91"/>
      <c r="F22" s="85"/>
      <c r="G22" s="97"/>
      <c r="H22" s="64"/>
      <c r="I22" s="64"/>
      <c r="J22" s="64"/>
    </row>
    <row r="23" spans="1:10" ht="14.45" customHeight="1" x14ac:dyDescent="0.2">
      <c r="A23" s="82">
        <v>9</v>
      </c>
      <c r="B23" s="147" t="s">
        <v>396</v>
      </c>
      <c r="C23" s="106" t="s">
        <v>397</v>
      </c>
      <c r="D23" s="61" t="s">
        <v>304</v>
      </c>
      <c r="E23" s="90">
        <v>1</v>
      </c>
      <c r="F23" s="84"/>
      <c r="G23" s="96"/>
      <c r="H23" s="63">
        <f t="shared" ref="H23" si="22">F23+F23*G23</f>
        <v>0</v>
      </c>
      <c r="I23" s="63">
        <f t="shared" ref="I23" si="23">E23*F23</f>
        <v>0</v>
      </c>
      <c r="J23" s="63">
        <f t="shared" ref="J23" si="24">H23*E23</f>
        <v>0</v>
      </c>
    </row>
    <row r="24" spans="1:10" ht="50.45" customHeight="1" x14ac:dyDescent="0.2">
      <c r="A24" s="83"/>
      <c r="B24" s="148"/>
      <c r="C24" s="107"/>
      <c r="D24" s="62"/>
      <c r="E24" s="91"/>
      <c r="F24" s="85"/>
      <c r="G24" s="97"/>
      <c r="H24" s="64"/>
      <c r="I24" s="64"/>
      <c r="J24" s="64"/>
    </row>
    <row r="25" spans="1:10" ht="14.45" customHeight="1" x14ac:dyDescent="0.2">
      <c r="A25" s="82">
        <v>10</v>
      </c>
      <c r="B25" s="147" t="s">
        <v>459</v>
      </c>
      <c r="C25" s="106" t="s">
        <v>398</v>
      </c>
      <c r="D25" s="61" t="s">
        <v>305</v>
      </c>
      <c r="E25" s="90">
        <v>1</v>
      </c>
      <c r="F25" s="84"/>
      <c r="G25" s="96"/>
      <c r="H25" s="63">
        <f t="shared" ref="H25" si="25">F25+F25*G25</f>
        <v>0</v>
      </c>
      <c r="I25" s="63">
        <f t="shared" ref="I25" si="26">E25*F25</f>
        <v>0</v>
      </c>
      <c r="J25" s="63">
        <f t="shared" ref="J25" si="27">H25*E25</f>
        <v>0</v>
      </c>
    </row>
    <row r="26" spans="1:10" ht="39.6" customHeight="1" x14ac:dyDescent="0.2">
      <c r="A26" s="83"/>
      <c r="B26" s="148"/>
      <c r="C26" s="107"/>
      <c r="D26" s="62"/>
      <c r="E26" s="91"/>
      <c r="F26" s="85"/>
      <c r="G26" s="97"/>
      <c r="H26" s="64"/>
      <c r="I26" s="64"/>
      <c r="J26" s="64"/>
    </row>
    <row r="27" spans="1:10" ht="14.45" customHeight="1" x14ac:dyDescent="0.2">
      <c r="A27" s="82">
        <v>11</v>
      </c>
      <c r="B27" s="147" t="s">
        <v>399</v>
      </c>
      <c r="C27" s="106" t="s">
        <v>400</v>
      </c>
      <c r="D27" s="61" t="s">
        <v>306</v>
      </c>
      <c r="E27" s="90">
        <v>1</v>
      </c>
      <c r="F27" s="84"/>
      <c r="G27" s="96"/>
      <c r="H27" s="63">
        <f t="shared" ref="H27" si="28">F27+F27*G27</f>
        <v>0</v>
      </c>
      <c r="I27" s="63">
        <f t="shared" ref="I27" si="29">E27*F27</f>
        <v>0</v>
      </c>
      <c r="J27" s="63">
        <f t="shared" ref="J27" si="30">H27*E27</f>
        <v>0</v>
      </c>
    </row>
    <row r="28" spans="1:10" ht="14.45" customHeight="1" x14ac:dyDescent="0.2">
      <c r="A28" s="83"/>
      <c r="B28" s="148"/>
      <c r="C28" s="107"/>
      <c r="D28" s="62"/>
      <c r="E28" s="91"/>
      <c r="F28" s="85"/>
      <c r="G28" s="97"/>
      <c r="H28" s="64"/>
      <c r="I28" s="64"/>
      <c r="J28" s="64"/>
    </row>
    <row r="29" spans="1:10" ht="14.45" customHeight="1" x14ac:dyDescent="0.2">
      <c r="A29" s="82">
        <v>12</v>
      </c>
      <c r="B29" s="147" t="s">
        <v>401</v>
      </c>
      <c r="C29" s="106" t="s">
        <v>402</v>
      </c>
      <c r="D29" s="61" t="s">
        <v>307</v>
      </c>
      <c r="E29" s="90">
        <v>1</v>
      </c>
      <c r="F29" s="84"/>
      <c r="G29" s="96"/>
      <c r="H29" s="63">
        <f t="shared" ref="H29" si="31">F29+F29*G29</f>
        <v>0</v>
      </c>
      <c r="I29" s="63">
        <f t="shared" ref="I29" si="32">E29*F29</f>
        <v>0</v>
      </c>
      <c r="J29" s="63">
        <f t="shared" ref="J29" si="33">H29*E29</f>
        <v>0</v>
      </c>
    </row>
    <row r="30" spans="1:10" ht="14.45" customHeight="1" x14ac:dyDescent="0.2">
      <c r="A30" s="83"/>
      <c r="B30" s="148"/>
      <c r="C30" s="107"/>
      <c r="D30" s="62"/>
      <c r="E30" s="91"/>
      <c r="F30" s="85"/>
      <c r="G30" s="97"/>
      <c r="H30" s="64"/>
      <c r="I30" s="64"/>
      <c r="J30" s="64"/>
    </row>
    <row r="31" spans="1:10" ht="14.45" customHeight="1" x14ac:dyDescent="0.2">
      <c r="A31" s="82">
        <v>13</v>
      </c>
      <c r="B31" s="147" t="s">
        <v>403</v>
      </c>
      <c r="C31" s="106" t="s">
        <v>406</v>
      </c>
      <c r="D31" s="61" t="s">
        <v>61</v>
      </c>
      <c r="E31" s="90">
        <v>1</v>
      </c>
      <c r="F31" s="84"/>
      <c r="G31" s="96"/>
      <c r="H31" s="63">
        <f t="shared" ref="H31" si="34">F31+F31*G31</f>
        <v>0</v>
      </c>
      <c r="I31" s="63">
        <f t="shared" ref="I31" si="35">E31*F31</f>
        <v>0</v>
      </c>
      <c r="J31" s="63">
        <f t="shared" ref="J31" si="36">H31*E31</f>
        <v>0</v>
      </c>
    </row>
    <row r="32" spans="1:10" ht="14.45" customHeight="1" x14ac:dyDescent="0.2">
      <c r="A32" s="83"/>
      <c r="B32" s="148"/>
      <c r="C32" s="107"/>
      <c r="D32" s="62"/>
      <c r="E32" s="91"/>
      <c r="F32" s="85"/>
      <c r="G32" s="97"/>
      <c r="H32" s="64"/>
      <c r="I32" s="64"/>
      <c r="J32" s="64"/>
    </row>
    <row r="33" spans="1:10" ht="12.75" customHeight="1" x14ac:dyDescent="0.2">
      <c r="A33" s="82">
        <v>14</v>
      </c>
      <c r="B33" s="147" t="s">
        <v>460</v>
      </c>
      <c r="C33" s="113" t="s">
        <v>643</v>
      </c>
      <c r="D33" s="61" t="s">
        <v>308</v>
      </c>
      <c r="E33" s="90">
        <v>1</v>
      </c>
      <c r="F33" s="84"/>
      <c r="G33" s="96"/>
      <c r="H33" s="63">
        <f t="shared" ref="H33" si="37">F33+F33*G33</f>
        <v>0</v>
      </c>
      <c r="I33" s="63">
        <f t="shared" ref="I33" si="38">E33*F33</f>
        <v>0</v>
      </c>
      <c r="J33" s="63">
        <f t="shared" ref="J33" si="39">H33*E33</f>
        <v>0</v>
      </c>
    </row>
    <row r="34" spans="1:10" ht="14.45" customHeight="1" x14ac:dyDescent="0.2">
      <c r="A34" s="83"/>
      <c r="B34" s="148"/>
      <c r="C34" s="114"/>
      <c r="D34" s="62"/>
      <c r="E34" s="91"/>
      <c r="F34" s="85"/>
      <c r="G34" s="97"/>
      <c r="H34" s="64"/>
      <c r="I34" s="64"/>
      <c r="J34" s="64"/>
    </row>
    <row r="35" spans="1:10" ht="14.45" customHeight="1" x14ac:dyDescent="0.2">
      <c r="A35" s="82">
        <v>15</v>
      </c>
      <c r="B35" s="147" t="s">
        <v>309</v>
      </c>
      <c r="C35" s="106" t="s">
        <v>405</v>
      </c>
      <c r="D35" s="61" t="s">
        <v>310</v>
      </c>
      <c r="E35" s="90">
        <v>1</v>
      </c>
      <c r="F35" s="84"/>
      <c r="G35" s="96"/>
      <c r="H35" s="63">
        <f t="shared" ref="H35" si="40">F35+F35*G35</f>
        <v>0</v>
      </c>
      <c r="I35" s="63">
        <f t="shared" ref="I35" si="41">E35*F35</f>
        <v>0</v>
      </c>
      <c r="J35" s="63">
        <f t="shared" ref="J35" si="42">H35*E35</f>
        <v>0</v>
      </c>
    </row>
    <row r="36" spans="1:10" ht="80.45" customHeight="1" x14ac:dyDescent="0.2">
      <c r="A36" s="83"/>
      <c r="B36" s="148"/>
      <c r="C36" s="107"/>
      <c r="D36" s="62"/>
      <c r="E36" s="91"/>
      <c r="F36" s="85"/>
      <c r="G36" s="97"/>
      <c r="H36" s="64"/>
      <c r="I36" s="64"/>
      <c r="J36" s="64"/>
    </row>
    <row r="37" spans="1:10" ht="14.45" customHeight="1" x14ac:dyDescent="0.2">
      <c r="A37" s="82">
        <v>16</v>
      </c>
      <c r="B37" s="147" t="s">
        <v>404</v>
      </c>
      <c r="C37" s="106" t="s">
        <v>510</v>
      </c>
      <c r="D37" s="61" t="s">
        <v>312</v>
      </c>
      <c r="E37" s="90">
        <v>1</v>
      </c>
      <c r="F37" s="84"/>
      <c r="G37" s="96"/>
      <c r="H37" s="63">
        <f t="shared" ref="H37" si="43">F37+F37*G37</f>
        <v>0</v>
      </c>
      <c r="I37" s="63">
        <f t="shared" ref="I37" si="44">E37*F37</f>
        <v>0</v>
      </c>
      <c r="J37" s="63">
        <f t="shared" ref="J37" si="45">H37*E37</f>
        <v>0</v>
      </c>
    </row>
    <row r="38" spans="1:10" ht="25.15" customHeight="1" x14ac:dyDescent="0.2">
      <c r="A38" s="83"/>
      <c r="B38" s="148"/>
      <c r="C38" s="107"/>
      <c r="D38" s="62"/>
      <c r="E38" s="91"/>
      <c r="F38" s="85"/>
      <c r="G38" s="97"/>
      <c r="H38" s="64"/>
      <c r="I38" s="64"/>
      <c r="J38" s="64"/>
    </row>
    <row r="39" spans="1:10" ht="27" customHeight="1" x14ac:dyDescent="0.2">
      <c r="A39" s="82">
        <v>17</v>
      </c>
      <c r="B39" s="147" t="s">
        <v>313</v>
      </c>
      <c r="C39" s="106" t="s">
        <v>407</v>
      </c>
      <c r="D39" s="61" t="s">
        <v>298</v>
      </c>
      <c r="E39" s="90">
        <v>1</v>
      </c>
      <c r="F39" s="84"/>
      <c r="G39" s="96"/>
      <c r="H39" s="63">
        <f t="shared" ref="H39" si="46">F39+F39*G39</f>
        <v>0</v>
      </c>
      <c r="I39" s="63">
        <f t="shared" ref="I39" si="47">E39*F39</f>
        <v>0</v>
      </c>
      <c r="J39" s="63">
        <f t="shared" ref="J39" si="48">H39*E39</f>
        <v>0</v>
      </c>
    </row>
    <row r="40" spans="1:10" ht="11.45" customHeight="1" x14ac:dyDescent="0.2">
      <c r="A40" s="83"/>
      <c r="B40" s="148"/>
      <c r="C40" s="107"/>
      <c r="D40" s="62"/>
      <c r="E40" s="91"/>
      <c r="F40" s="85"/>
      <c r="G40" s="97"/>
      <c r="H40" s="64"/>
      <c r="I40" s="64"/>
      <c r="J40" s="64"/>
    </row>
    <row r="41" spans="1:10" ht="14.45" customHeight="1" x14ac:dyDescent="0.2">
      <c r="A41" s="82">
        <v>18</v>
      </c>
      <c r="B41" s="147" t="s">
        <v>314</v>
      </c>
      <c r="C41" s="106" t="s">
        <v>408</v>
      </c>
      <c r="D41" s="61" t="s">
        <v>315</v>
      </c>
      <c r="E41" s="90">
        <v>1</v>
      </c>
      <c r="F41" s="84"/>
      <c r="G41" s="96"/>
      <c r="H41" s="63">
        <f t="shared" ref="H41" si="49">F41+F41*G41</f>
        <v>0</v>
      </c>
      <c r="I41" s="63">
        <f t="shared" ref="I41" si="50">E41*F41</f>
        <v>0</v>
      </c>
      <c r="J41" s="63">
        <f t="shared" ref="J41" si="51">H41*E41</f>
        <v>0</v>
      </c>
    </row>
    <row r="42" spans="1:10" ht="55.15" customHeight="1" x14ac:dyDescent="0.2">
      <c r="A42" s="83"/>
      <c r="B42" s="148"/>
      <c r="C42" s="107"/>
      <c r="D42" s="62"/>
      <c r="E42" s="91"/>
      <c r="F42" s="85"/>
      <c r="G42" s="97"/>
      <c r="H42" s="64"/>
      <c r="I42" s="64"/>
      <c r="J42" s="64"/>
    </row>
    <row r="43" spans="1:10" ht="14.45" customHeight="1" x14ac:dyDescent="0.2">
      <c r="A43" s="82">
        <v>19</v>
      </c>
      <c r="B43" s="147" t="s">
        <v>316</v>
      </c>
      <c r="C43" s="106" t="s">
        <v>409</v>
      </c>
      <c r="D43" s="61" t="s">
        <v>304</v>
      </c>
      <c r="E43" s="90">
        <v>1</v>
      </c>
      <c r="F43" s="84"/>
      <c r="G43" s="96"/>
      <c r="H43" s="63">
        <f t="shared" ref="H43" si="52">F43+F43*G43</f>
        <v>0</v>
      </c>
      <c r="I43" s="63">
        <f t="shared" ref="I43" si="53">E43*F43</f>
        <v>0</v>
      </c>
      <c r="J43" s="63">
        <f t="shared" ref="J43" si="54">H43*E43</f>
        <v>0</v>
      </c>
    </row>
    <row r="44" spans="1:10" ht="28.5" customHeight="1" x14ac:dyDescent="0.2">
      <c r="A44" s="83"/>
      <c r="B44" s="148"/>
      <c r="C44" s="107"/>
      <c r="D44" s="62"/>
      <c r="E44" s="91"/>
      <c r="F44" s="85"/>
      <c r="G44" s="97"/>
      <c r="H44" s="64"/>
      <c r="I44" s="64"/>
      <c r="J44" s="64"/>
    </row>
    <row r="45" spans="1:10" ht="14.45" customHeight="1" x14ac:dyDescent="0.2">
      <c r="A45" s="82">
        <v>20</v>
      </c>
      <c r="B45" s="147" t="s">
        <v>410</v>
      </c>
      <c r="C45" s="106" t="s">
        <v>509</v>
      </c>
      <c r="D45" s="61" t="s">
        <v>307</v>
      </c>
      <c r="E45" s="90">
        <v>1</v>
      </c>
      <c r="F45" s="84"/>
      <c r="G45" s="96"/>
      <c r="H45" s="63">
        <f t="shared" ref="H45" si="55">F45+F45*G45</f>
        <v>0</v>
      </c>
      <c r="I45" s="63">
        <f t="shared" ref="I45" si="56">E45*F45</f>
        <v>0</v>
      </c>
      <c r="J45" s="63">
        <f t="shared" ref="J45" si="57">H45*E45</f>
        <v>0</v>
      </c>
    </row>
    <row r="46" spans="1:10" ht="14.45" customHeight="1" x14ac:dyDescent="0.2">
      <c r="A46" s="83"/>
      <c r="B46" s="148"/>
      <c r="C46" s="107"/>
      <c r="D46" s="62"/>
      <c r="E46" s="91"/>
      <c r="F46" s="85"/>
      <c r="G46" s="97"/>
      <c r="H46" s="64"/>
      <c r="I46" s="64"/>
      <c r="J46" s="64"/>
    </row>
    <row r="47" spans="1:10" ht="14.45" customHeight="1" x14ac:dyDescent="0.2">
      <c r="A47" s="82">
        <v>21</v>
      </c>
      <c r="B47" s="147" t="s">
        <v>411</v>
      </c>
      <c r="C47" s="106" t="s">
        <v>508</v>
      </c>
      <c r="D47" s="61" t="s">
        <v>307</v>
      </c>
      <c r="E47" s="90">
        <v>1</v>
      </c>
      <c r="F47" s="84"/>
      <c r="G47" s="96"/>
      <c r="H47" s="63">
        <f t="shared" ref="H47" si="58">F47+F47*G47</f>
        <v>0</v>
      </c>
      <c r="I47" s="63">
        <f t="shared" ref="I47" si="59">E47*F47</f>
        <v>0</v>
      </c>
      <c r="J47" s="63">
        <f t="shared" ref="J47" si="60">H47*E47</f>
        <v>0</v>
      </c>
    </row>
    <row r="48" spans="1:10" ht="25.15" customHeight="1" x14ac:dyDescent="0.2">
      <c r="A48" s="83"/>
      <c r="B48" s="148"/>
      <c r="C48" s="107"/>
      <c r="D48" s="62"/>
      <c r="E48" s="91"/>
      <c r="F48" s="85"/>
      <c r="G48" s="97"/>
      <c r="H48" s="64"/>
      <c r="I48" s="64"/>
      <c r="J48" s="64"/>
    </row>
    <row r="49" spans="1:10" ht="14.45" customHeight="1" x14ac:dyDescent="0.2">
      <c r="A49" s="82">
        <v>22</v>
      </c>
      <c r="B49" s="147" t="s">
        <v>461</v>
      </c>
      <c r="C49" s="106" t="s">
        <v>412</v>
      </c>
      <c r="D49" s="61" t="s">
        <v>318</v>
      </c>
      <c r="E49" s="90">
        <v>1</v>
      </c>
      <c r="F49" s="84"/>
      <c r="G49" s="96"/>
      <c r="H49" s="63">
        <f t="shared" ref="H49" si="61">F49+F49*G49</f>
        <v>0</v>
      </c>
      <c r="I49" s="63">
        <f t="shared" ref="I49" si="62">E49*F49</f>
        <v>0</v>
      </c>
      <c r="J49" s="63">
        <f t="shared" ref="J49" si="63">H49*E49</f>
        <v>0</v>
      </c>
    </row>
    <row r="50" spans="1:10" ht="14.45" customHeight="1" x14ac:dyDescent="0.2">
      <c r="A50" s="83"/>
      <c r="B50" s="148"/>
      <c r="C50" s="108"/>
      <c r="D50" s="62"/>
      <c r="E50" s="91"/>
      <c r="F50" s="85"/>
      <c r="G50" s="97"/>
      <c r="H50" s="64"/>
      <c r="I50" s="64"/>
      <c r="J50" s="64"/>
    </row>
    <row r="51" spans="1:10" ht="14.45" customHeight="1" x14ac:dyDescent="0.2">
      <c r="A51" s="82">
        <v>23</v>
      </c>
      <c r="B51" s="147" t="s">
        <v>462</v>
      </c>
      <c r="C51" s="106" t="s">
        <v>421</v>
      </c>
      <c r="D51" s="61" t="s">
        <v>319</v>
      </c>
      <c r="E51" s="90">
        <v>1</v>
      </c>
      <c r="F51" s="84"/>
      <c r="G51" s="96"/>
      <c r="H51" s="63">
        <f t="shared" ref="H51" si="64">F51+F51*G51</f>
        <v>0</v>
      </c>
      <c r="I51" s="63">
        <f t="shared" ref="I51" si="65">E51*F51</f>
        <v>0</v>
      </c>
      <c r="J51" s="63">
        <f t="shared" ref="J51" si="66">H51*E51</f>
        <v>0</v>
      </c>
    </row>
    <row r="52" spans="1:10" ht="14.45" customHeight="1" x14ac:dyDescent="0.2">
      <c r="A52" s="83"/>
      <c r="B52" s="148"/>
      <c r="C52" s="107"/>
      <c r="D52" s="62"/>
      <c r="E52" s="91"/>
      <c r="F52" s="85"/>
      <c r="G52" s="97"/>
      <c r="H52" s="64"/>
      <c r="I52" s="64"/>
      <c r="J52" s="64"/>
    </row>
    <row r="53" spans="1:10" ht="14.45" customHeight="1" x14ac:dyDescent="0.2">
      <c r="A53" s="82">
        <v>24</v>
      </c>
      <c r="B53" s="149" t="s">
        <v>463</v>
      </c>
      <c r="C53" s="106" t="s">
        <v>413</v>
      </c>
      <c r="D53" s="61" t="s">
        <v>320</v>
      </c>
      <c r="E53" s="90">
        <v>1</v>
      </c>
      <c r="F53" s="84"/>
      <c r="G53" s="96"/>
      <c r="H53" s="63">
        <f t="shared" ref="H53" si="67">F53+F53*G53</f>
        <v>0</v>
      </c>
      <c r="I53" s="63">
        <f t="shared" ref="I53" si="68">E53*F53</f>
        <v>0</v>
      </c>
      <c r="J53" s="63">
        <f t="shared" ref="J53" si="69">H53*E53</f>
        <v>0</v>
      </c>
    </row>
    <row r="54" spans="1:10" ht="14.45" customHeight="1" x14ac:dyDescent="0.2">
      <c r="A54" s="83"/>
      <c r="B54" s="150"/>
      <c r="C54" s="108"/>
      <c r="D54" s="62"/>
      <c r="E54" s="91"/>
      <c r="F54" s="85"/>
      <c r="G54" s="97"/>
      <c r="H54" s="64"/>
      <c r="I54" s="64"/>
      <c r="J54" s="64"/>
    </row>
    <row r="55" spans="1:10" ht="14.45" customHeight="1" x14ac:dyDescent="0.2">
      <c r="A55" s="82">
        <v>25</v>
      </c>
      <c r="B55" s="147" t="s">
        <v>464</v>
      </c>
      <c r="C55" s="106" t="s">
        <v>414</v>
      </c>
      <c r="D55" s="61" t="s">
        <v>320</v>
      </c>
      <c r="E55" s="90">
        <v>1</v>
      </c>
      <c r="F55" s="84"/>
      <c r="G55" s="96"/>
      <c r="H55" s="63">
        <f t="shared" ref="H55" si="70">F55+F55*G55</f>
        <v>0</v>
      </c>
      <c r="I55" s="63">
        <f t="shared" ref="I55" si="71">E55*F55</f>
        <v>0</v>
      </c>
      <c r="J55" s="63">
        <f t="shared" ref="J55" si="72">H55*E55</f>
        <v>0</v>
      </c>
    </row>
    <row r="56" spans="1:10" ht="30" customHeight="1" x14ac:dyDescent="0.2">
      <c r="A56" s="83"/>
      <c r="B56" s="148"/>
      <c r="C56" s="107"/>
      <c r="D56" s="62"/>
      <c r="E56" s="91"/>
      <c r="F56" s="85"/>
      <c r="G56" s="97"/>
      <c r="H56" s="64"/>
      <c r="I56" s="64"/>
      <c r="J56" s="64"/>
    </row>
    <row r="57" spans="1:10" ht="14.45" customHeight="1" x14ac:dyDescent="0.2">
      <c r="A57" s="82">
        <v>26</v>
      </c>
      <c r="B57" s="147" t="s">
        <v>465</v>
      </c>
      <c r="C57" s="106" t="s">
        <v>415</v>
      </c>
      <c r="D57" s="61" t="s">
        <v>321</v>
      </c>
      <c r="E57" s="90">
        <v>1</v>
      </c>
      <c r="F57" s="84"/>
      <c r="G57" s="96"/>
      <c r="H57" s="63">
        <f t="shared" ref="H57" si="73">F57+F57*G57</f>
        <v>0</v>
      </c>
      <c r="I57" s="63">
        <f t="shared" ref="I57" si="74">E57*F57</f>
        <v>0</v>
      </c>
      <c r="J57" s="63">
        <f t="shared" ref="J57" si="75">H57*E57</f>
        <v>0</v>
      </c>
    </row>
    <row r="58" spans="1:10" ht="31.15" customHeight="1" x14ac:dyDescent="0.2">
      <c r="A58" s="83"/>
      <c r="B58" s="148"/>
      <c r="C58" s="107"/>
      <c r="D58" s="62"/>
      <c r="E58" s="91"/>
      <c r="F58" s="85"/>
      <c r="G58" s="97"/>
      <c r="H58" s="64"/>
      <c r="I58" s="64"/>
      <c r="J58" s="64"/>
    </row>
    <row r="59" spans="1:10" ht="14.45" customHeight="1" x14ac:dyDescent="0.2">
      <c r="A59" s="82">
        <v>27</v>
      </c>
      <c r="B59" s="149" t="s">
        <v>466</v>
      </c>
      <c r="C59" s="106" t="s">
        <v>642</v>
      </c>
      <c r="D59" s="61" t="s">
        <v>320</v>
      </c>
      <c r="E59" s="90">
        <v>1</v>
      </c>
      <c r="F59" s="84"/>
      <c r="G59" s="96"/>
      <c r="H59" s="63">
        <f t="shared" ref="H59" si="76">F59+F59*G59</f>
        <v>0</v>
      </c>
      <c r="I59" s="63">
        <f t="shared" ref="I59" si="77">E59*F59</f>
        <v>0</v>
      </c>
      <c r="J59" s="63">
        <f t="shared" ref="J59" si="78">H59*E59</f>
        <v>0</v>
      </c>
    </row>
    <row r="60" spans="1:10" ht="75.599999999999994" customHeight="1" x14ac:dyDescent="0.2">
      <c r="A60" s="83"/>
      <c r="B60" s="150"/>
      <c r="C60" s="107"/>
      <c r="D60" s="62"/>
      <c r="E60" s="91"/>
      <c r="F60" s="85"/>
      <c r="G60" s="97"/>
      <c r="H60" s="64"/>
      <c r="I60" s="64"/>
      <c r="J60" s="64"/>
    </row>
    <row r="61" spans="1:10" ht="14.45" customHeight="1" x14ac:dyDescent="0.2">
      <c r="A61" s="82">
        <v>28</v>
      </c>
      <c r="B61" s="147" t="s">
        <v>416</v>
      </c>
      <c r="C61" s="106" t="s">
        <v>452</v>
      </c>
      <c r="D61" s="61" t="s">
        <v>322</v>
      </c>
      <c r="E61" s="90">
        <v>1</v>
      </c>
      <c r="F61" s="84"/>
      <c r="G61" s="96"/>
      <c r="H61" s="63">
        <f t="shared" ref="H61" si="79">F61+F61*G61</f>
        <v>0</v>
      </c>
      <c r="I61" s="63">
        <f t="shared" ref="I61" si="80">E61*F61</f>
        <v>0</v>
      </c>
      <c r="J61" s="63">
        <f t="shared" ref="J61" si="81">H61*E61</f>
        <v>0</v>
      </c>
    </row>
    <row r="62" spans="1:10" ht="14.45" customHeight="1" x14ac:dyDescent="0.2">
      <c r="A62" s="83"/>
      <c r="B62" s="148"/>
      <c r="C62" s="107"/>
      <c r="D62" s="62"/>
      <c r="E62" s="91"/>
      <c r="F62" s="85"/>
      <c r="G62" s="97"/>
      <c r="H62" s="64"/>
      <c r="I62" s="64"/>
      <c r="J62" s="64"/>
    </row>
    <row r="63" spans="1:10" ht="14.45" customHeight="1" x14ac:dyDescent="0.2">
      <c r="A63" s="82">
        <v>29</v>
      </c>
      <c r="B63" s="147" t="s">
        <v>467</v>
      </c>
      <c r="C63" s="106" t="s">
        <v>417</v>
      </c>
      <c r="D63" s="61" t="s">
        <v>323</v>
      </c>
      <c r="E63" s="90">
        <v>1</v>
      </c>
      <c r="F63" s="84"/>
      <c r="G63" s="96"/>
      <c r="H63" s="63">
        <f t="shared" ref="H63" si="82">F63+F63*G63</f>
        <v>0</v>
      </c>
      <c r="I63" s="63">
        <f t="shared" ref="I63" si="83">E63*F63</f>
        <v>0</v>
      </c>
      <c r="J63" s="63">
        <f t="shared" ref="J63" si="84">H63*E63</f>
        <v>0</v>
      </c>
    </row>
    <row r="64" spans="1:10" ht="28.9" customHeight="1" x14ac:dyDescent="0.2">
      <c r="A64" s="83"/>
      <c r="B64" s="148"/>
      <c r="C64" s="107"/>
      <c r="D64" s="62"/>
      <c r="E64" s="91"/>
      <c r="F64" s="85"/>
      <c r="G64" s="97"/>
      <c r="H64" s="64"/>
      <c r="I64" s="64"/>
      <c r="J64" s="64"/>
    </row>
    <row r="65" spans="1:10" ht="14.45" customHeight="1" x14ac:dyDescent="0.2">
      <c r="A65" s="82">
        <v>30</v>
      </c>
      <c r="B65" s="147" t="s">
        <v>468</v>
      </c>
      <c r="C65" s="106" t="s">
        <v>420</v>
      </c>
      <c r="D65" s="61" t="s">
        <v>324</v>
      </c>
      <c r="E65" s="90">
        <v>1</v>
      </c>
      <c r="F65" s="84"/>
      <c r="G65" s="96"/>
      <c r="H65" s="63">
        <f t="shared" ref="H65" si="85">F65+F65*G65</f>
        <v>0</v>
      </c>
      <c r="I65" s="63">
        <f t="shared" ref="I65" si="86">E65*F65</f>
        <v>0</v>
      </c>
      <c r="J65" s="63">
        <f t="shared" ref="J65" si="87">H65*E65</f>
        <v>0</v>
      </c>
    </row>
    <row r="66" spans="1:10" ht="27" customHeight="1" x14ac:dyDescent="0.2">
      <c r="A66" s="83"/>
      <c r="B66" s="148"/>
      <c r="C66" s="108"/>
      <c r="D66" s="62"/>
      <c r="E66" s="91"/>
      <c r="F66" s="85"/>
      <c r="G66" s="97"/>
      <c r="H66" s="64"/>
      <c r="I66" s="64"/>
      <c r="J66" s="64"/>
    </row>
    <row r="67" spans="1:10" ht="14.45" customHeight="1" x14ac:dyDescent="0.2">
      <c r="A67" s="82">
        <v>31</v>
      </c>
      <c r="B67" s="147" t="s">
        <v>469</v>
      </c>
      <c r="C67" s="106" t="s">
        <v>418</v>
      </c>
      <c r="D67" s="61" t="s">
        <v>304</v>
      </c>
      <c r="E67" s="90">
        <v>1</v>
      </c>
      <c r="F67" s="84"/>
      <c r="G67" s="96"/>
      <c r="H67" s="63">
        <f t="shared" ref="H67" si="88">F67+F67*G67</f>
        <v>0</v>
      </c>
      <c r="I67" s="63">
        <f t="shared" ref="I67" si="89">E67*F67</f>
        <v>0</v>
      </c>
      <c r="J67" s="63">
        <f t="shared" ref="J67" si="90">H67*E67</f>
        <v>0</v>
      </c>
    </row>
    <row r="68" spans="1:10" ht="30.75" customHeight="1" x14ac:dyDescent="0.2">
      <c r="A68" s="83"/>
      <c r="B68" s="148"/>
      <c r="C68" s="112"/>
      <c r="D68" s="62"/>
      <c r="E68" s="91"/>
      <c r="F68" s="85"/>
      <c r="G68" s="97"/>
      <c r="H68" s="64"/>
      <c r="I68" s="64"/>
      <c r="J68" s="64"/>
    </row>
    <row r="69" spans="1:10" ht="14.45" customHeight="1" x14ac:dyDescent="0.2">
      <c r="A69" s="82">
        <v>32</v>
      </c>
      <c r="B69" s="151" t="s">
        <v>470</v>
      </c>
      <c r="C69" s="123" t="s">
        <v>419</v>
      </c>
      <c r="D69" s="61" t="s">
        <v>325</v>
      </c>
      <c r="E69" s="90">
        <v>1</v>
      </c>
      <c r="F69" s="84"/>
      <c r="G69" s="96"/>
      <c r="H69" s="63">
        <f t="shared" ref="H69" si="91">F69+F69*G69</f>
        <v>0</v>
      </c>
      <c r="I69" s="63">
        <f t="shared" ref="I69" si="92">E69*F69</f>
        <v>0</v>
      </c>
      <c r="J69" s="63">
        <f t="shared" ref="J69" si="93">H69*E69</f>
        <v>0</v>
      </c>
    </row>
    <row r="70" spans="1:10" ht="14.45" customHeight="1" x14ac:dyDescent="0.2">
      <c r="A70" s="83"/>
      <c r="B70" s="152"/>
      <c r="C70" s="123"/>
      <c r="D70" s="62"/>
      <c r="E70" s="91"/>
      <c r="F70" s="85"/>
      <c r="G70" s="97"/>
      <c r="H70" s="64"/>
      <c r="I70" s="64"/>
      <c r="J70" s="64"/>
    </row>
    <row r="71" spans="1:10" ht="14.45" customHeight="1" x14ac:dyDescent="0.2">
      <c r="A71" s="82">
        <v>33</v>
      </c>
      <c r="B71" s="151" t="s">
        <v>300</v>
      </c>
      <c r="C71" s="70" t="s">
        <v>422</v>
      </c>
      <c r="D71" s="61" t="s">
        <v>43</v>
      </c>
      <c r="E71" s="90">
        <v>1</v>
      </c>
      <c r="F71" s="84"/>
      <c r="G71" s="96"/>
      <c r="H71" s="63">
        <f t="shared" ref="H71" si="94">F71+F71*G71</f>
        <v>0</v>
      </c>
      <c r="I71" s="63">
        <f t="shared" ref="I71" si="95">E71*F71</f>
        <v>0</v>
      </c>
      <c r="J71" s="63">
        <f t="shared" ref="J71" si="96">H71*E71</f>
        <v>0</v>
      </c>
    </row>
    <row r="72" spans="1:10" ht="26.45" customHeight="1" x14ac:dyDescent="0.2">
      <c r="A72" s="83"/>
      <c r="B72" s="152"/>
      <c r="C72" s="71"/>
      <c r="D72" s="62"/>
      <c r="E72" s="91"/>
      <c r="F72" s="85"/>
      <c r="G72" s="97"/>
      <c r="H72" s="64"/>
      <c r="I72" s="64"/>
      <c r="J72" s="64"/>
    </row>
    <row r="73" spans="1:10" ht="14.45" customHeight="1" x14ac:dyDescent="0.2">
      <c r="A73" s="82">
        <v>34</v>
      </c>
      <c r="B73" s="151" t="s">
        <v>423</v>
      </c>
      <c r="C73" s="68" t="s">
        <v>424</v>
      </c>
      <c r="D73" s="61" t="s">
        <v>326</v>
      </c>
      <c r="E73" s="90">
        <v>1</v>
      </c>
      <c r="F73" s="84"/>
      <c r="G73" s="96"/>
      <c r="H73" s="63">
        <f t="shared" ref="H73" si="97">F73+F73*G73</f>
        <v>0</v>
      </c>
      <c r="I73" s="63">
        <f t="shared" ref="I73" si="98">E73*F73</f>
        <v>0</v>
      </c>
      <c r="J73" s="63">
        <f t="shared" ref="J73" si="99">H73*E73</f>
        <v>0</v>
      </c>
    </row>
    <row r="74" spans="1:10" ht="14.45" customHeight="1" x14ac:dyDescent="0.2">
      <c r="A74" s="83"/>
      <c r="B74" s="152"/>
      <c r="C74" s="69"/>
      <c r="D74" s="62"/>
      <c r="E74" s="91"/>
      <c r="F74" s="85"/>
      <c r="G74" s="97"/>
      <c r="H74" s="64"/>
      <c r="I74" s="64"/>
      <c r="J74" s="64"/>
    </row>
    <row r="75" spans="1:10" ht="14.45" customHeight="1" x14ac:dyDescent="0.2">
      <c r="A75" s="82">
        <v>35</v>
      </c>
      <c r="B75" s="151" t="s">
        <v>327</v>
      </c>
      <c r="C75" s="68" t="s">
        <v>641</v>
      </c>
      <c r="D75" s="61" t="s">
        <v>148</v>
      </c>
      <c r="E75" s="90">
        <v>1</v>
      </c>
      <c r="F75" s="84"/>
      <c r="G75" s="96"/>
      <c r="H75" s="63">
        <f t="shared" ref="H75" si="100">F75+F75*G75</f>
        <v>0</v>
      </c>
      <c r="I75" s="63">
        <f t="shared" ref="I75" si="101">E75*F75</f>
        <v>0</v>
      </c>
      <c r="J75" s="63">
        <f t="shared" ref="J75" si="102">H75*E75</f>
        <v>0</v>
      </c>
    </row>
    <row r="76" spans="1:10" ht="14.45" customHeight="1" x14ac:dyDescent="0.2">
      <c r="A76" s="83"/>
      <c r="B76" s="152"/>
      <c r="C76" s="69"/>
      <c r="D76" s="62"/>
      <c r="E76" s="91"/>
      <c r="F76" s="85"/>
      <c r="G76" s="97"/>
      <c r="H76" s="64"/>
      <c r="I76" s="64"/>
      <c r="J76" s="64"/>
    </row>
    <row r="77" spans="1:10" ht="14.45" customHeight="1" x14ac:dyDescent="0.2">
      <c r="A77" s="82">
        <v>36</v>
      </c>
      <c r="B77" s="151" t="s">
        <v>471</v>
      </c>
      <c r="C77" s="70" t="s">
        <v>425</v>
      </c>
      <c r="D77" s="61" t="s">
        <v>328</v>
      </c>
      <c r="E77" s="90">
        <v>1</v>
      </c>
      <c r="F77" s="84"/>
      <c r="G77" s="96"/>
      <c r="H77" s="63">
        <f t="shared" ref="H77" si="103">F77+F77*G77</f>
        <v>0</v>
      </c>
      <c r="I77" s="63">
        <f t="shared" ref="I77" si="104">E77*F77</f>
        <v>0</v>
      </c>
      <c r="J77" s="63">
        <f t="shared" ref="J77" si="105">H77*E77</f>
        <v>0</v>
      </c>
    </row>
    <row r="78" spans="1:10" ht="48" customHeight="1" x14ac:dyDescent="0.2">
      <c r="A78" s="83"/>
      <c r="B78" s="152"/>
      <c r="C78" s="71"/>
      <c r="D78" s="62"/>
      <c r="E78" s="91"/>
      <c r="F78" s="85"/>
      <c r="G78" s="97"/>
      <c r="H78" s="64"/>
      <c r="I78" s="64"/>
      <c r="J78" s="64"/>
    </row>
    <row r="79" spans="1:10" ht="14.45" customHeight="1" x14ac:dyDescent="0.2">
      <c r="A79" s="82">
        <v>37</v>
      </c>
      <c r="B79" s="151" t="s">
        <v>458</v>
      </c>
      <c r="C79" s="70" t="s">
        <v>426</v>
      </c>
      <c r="D79" s="61" t="s">
        <v>301</v>
      </c>
      <c r="E79" s="90">
        <v>1</v>
      </c>
      <c r="F79" s="84"/>
      <c r="G79" s="96"/>
      <c r="H79" s="63">
        <f t="shared" ref="H79" si="106">F79+F79*G79</f>
        <v>0</v>
      </c>
      <c r="I79" s="63">
        <f t="shared" ref="I79" si="107">E79*F79</f>
        <v>0</v>
      </c>
      <c r="J79" s="63">
        <f t="shared" ref="J79" si="108">H79*E79</f>
        <v>0</v>
      </c>
    </row>
    <row r="80" spans="1:10" ht="33" customHeight="1" x14ac:dyDescent="0.2">
      <c r="A80" s="83"/>
      <c r="B80" s="152"/>
      <c r="C80" s="71"/>
      <c r="D80" s="62"/>
      <c r="E80" s="91"/>
      <c r="F80" s="85"/>
      <c r="G80" s="97"/>
      <c r="H80" s="64"/>
      <c r="I80" s="64"/>
      <c r="J80" s="64"/>
    </row>
    <row r="81" spans="1:10" ht="14.45" customHeight="1" x14ac:dyDescent="0.2">
      <c r="A81" s="82">
        <v>38</v>
      </c>
      <c r="B81" s="151" t="s">
        <v>427</v>
      </c>
      <c r="C81" s="70" t="s">
        <v>428</v>
      </c>
      <c r="D81" s="61" t="s">
        <v>61</v>
      </c>
      <c r="E81" s="90">
        <v>1</v>
      </c>
      <c r="F81" s="84"/>
      <c r="G81" s="96"/>
      <c r="H81" s="63">
        <f t="shared" ref="H81" si="109">F81+F81*G81</f>
        <v>0</v>
      </c>
      <c r="I81" s="63">
        <f t="shared" ref="I81" si="110">E81*F81</f>
        <v>0</v>
      </c>
      <c r="J81" s="63">
        <f t="shared" ref="J81" si="111">H81*E81</f>
        <v>0</v>
      </c>
    </row>
    <row r="82" spans="1:10" ht="14.45" customHeight="1" x14ac:dyDescent="0.2">
      <c r="A82" s="83"/>
      <c r="B82" s="152"/>
      <c r="C82" s="71"/>
      <c r="D82" s="62"/>
      <c r="E82" s="91"/>
      <c r="F82" s="85"/>
      <c r="G82" s="97"/>
      <c r="H82" s="64"/>
      <c r="I82" s="64"/>
      <c r="J82" s="64"/>
    </row>
    <row r="83" spans="1:10" ht="14.45" customHeight="1" x14ac:dyDescent="0.2">
      <c r="A83" s="82">
        <v>39</v>
      </c>
      <c r="B83" s="153" t="s">
        <v>329</v>
      </c>
      <c r="C83" s="121" t="s">
        <v>429</v>
      </c>
      <c r="D83" s="61" t="s">
        <v>330</v>
      </c>
      <c r="E83" s="90">
        <v>1</v>
      </c>
      <c r="F83" s="84"/>
      <c r="G83" s="96"/>
      <c r="H83" s="63">
        <f t="shared" ref="H83" si="112">F83+F83*G83</f>
        <v>0</v>
      </c>
      <c r="I83" s="63">
        <f t="shared" ref="I83" si="113">E83*F83</f>
        <v>0</v>
      </c>
      <c r="J83" s="63">
        <f t="shared" ref="J83" si="114">H83*E83</f>
        <v>0</v>
      </c>
    </row>
    <row r="84" spans="1:10" ht="14.45" customHeight="1" x14ac:dyDescent="0.2">
      <c r="A84" s="83"/>
      <c r="B84" s="154"/>
      <c r="C84" s="122"/>
      <c r="D84" s="62"/>
      <c r="E84" s="91"/>
      <c r="F84" s="85"/>
      <c r="G84" s="97"/>
      <c r="H84" s="64"/>
      <c r="I84" s="64"/>
      <c r="J84" s="64"/>
    </row>
    <row r="85" spans="1:10" ht="12.75" customHeight="1" x14ac:dyDescent="0.2">
      <c r="A85" s="82">
        <v>40</v>
      </c>
      <c r="B85" s="153" t="s">
        <v>331</v>
      </c>
      <c r="C85" s="113" t="s">
        <v>640</v>
      </c>
      <c r="D85" s="61" t="s">
        <v>332</v>
      </c>
      <c r="E85" s="90">
        <v>1</v>
      </c>
      <c r="F85" s="84"/>
      <c r="G85" s="96"/>
      <c r="H85" s="63">
        <f t="shared" ref="H85" si="115">F85+F85*G85</f>
        <v>0</v>
      </c>
      <c r="I85" s="63">
        <f t="shared" ref="I85" si="116">E85*F85</f>
        <v>0</v>
      </c>
      <c r="J85" s="63">
        <f t="shared" ref="J85" si="117">H85*E85</f>
        <v>0</v>
      </c>
    </row>
    <row r="86" spans="1:10" ht="14.45" customHeight="1" x14ac:dyDescent="0.2">
      <c r="A86" s="83"/>
      <c r="B86" s="154"/>
      <c r="C86" s="120"/>
      <c r="D86" s="62"/>
      <c r="E86" s="91"/>
      <c r="F86" s="85"/>
      <c r="G86" s="97"/>
      <c r="H86" s="64"/>
      <c r="I86" s="64"/>
      <c r="J86" s="64"/>
    </row>
    <row r="87" spans="1:10" x14ac:dyDescent="0.2">
      <c r="A87" s="82">
        <v>41</v>
      </c>
      <c r="B87" s="153" t="s">
        <v>430</v>
      </c>
      <c r="C87" s="118" t="s">
        <v>434</v>
      </c>
      <c r="D87" s="61" t="s">
        <v>295</v>
      </c>
      <c r="E87" s="90">
        <v>1</v>
      </c>
      <c r="F87" s="84"/>
      <c r="G87" s="96"/>
      <c r="H87" s="63">
        <f t="shared" ref="H87" si="118">F87+F87*G87</f>
        <v>0</v>
      </c>
      <c r="I87" s="63">
        <f t="shared" ref="I87" si="119">E87*F87</f>
        <v>0</v>
      </c>
      <c r="J87" s="63">
        <f t="shared" ref="J87" si="120">H87*E87</f>
        <v>0</v>
      </c>
    </row>
    <row r="88" spans="1:10" ht="14.45" customHeight="1" x14ac:dyDescent="0.2">
      <c r="A88" s="83"/>
      <c r="B88" s="154"/>
      <c r="C88" s="119"/>
      <c r="D88" s="62"/>
      <c r="E88" s="91"/>
      <c r="F88" s="85"/>
      <c r="G88" s="97"/>
      <c r="H88" s="64"/>
      <c r="I88" s="64"/>
      <c r="J88" s="64"/>
    </row>
    <row r="89" spans="1:10" ht="14.45" customHeight="1" x14ac:dyDescent="0.2">
      <c r="A89" s="82">
        <v>42</v>
      </c>
      <c r="B89" s="153" t="s">
        <v>431</v>
      </c>
      <c r="C89" s="121" t="s">
        <v>442</v>
      </c>
      <c r="D89" s="61" t="s">
        <v>333</v>
      </c>
      <c r="E89" s="90">
        <v>1</v>
      </c>
      <c r="F89" s="84"/>
      <c r="G89" s="96"/>
      <c r="H89" s="63">
        <f t="shared" ref="H89" si="121">F89+F89*G89</f>
        <v>0</v>
      </c>
      <c r="I89" s="63">
        <f t="shared" ref="I89" si="122">E89*F89</f>
        <v>0</v>
      </c>
      <c r="J89" s="63">
        <f t="shared" ref="J89" si="123">H89*E89</f>
        <v>0</v>
      </c>
    </row>
    <row r="90" spans="1:10" ht="14.45" customHeight="1" x14ac:dyDescent="0.2">
      <c r="A90" s="83"/>
      <c r="B90" s="154"/>
      <c r="C90" s="122"/>
      <c r="D90" s="62"/>
      <c r="E90" s="91"/>
      <c r="F90" s="85"/>
      <c r="G90" s="97"/>
      <c r="H90" s="64"/>
      <c r="I90" s="64"/>
      <c r="J90" s="64"/>
    </row>
    <row r="91" spans="1:10" ht="14.45" customHeight="1" x14ac:dyDescent="0.2">
      <c r="A91" s="82">
        <v>43</v>
      </c>
      <c r="B91" s="153" t="s">
        <v>432</v>
      </c>
      <c r="C91" s="121" t="s">
        <v>443</v>
      </c>
      <c r="D91" s="61" t="s">
        <v>334</v>
      </c>
      <c r="E91" s="90">
        <v>1</v>
      </c>
      <c r="F91" s="84"/>
      <c r="G91" s="96"/>
      <c r="H91" s="63">
        <f t="shared" ref="H91" si="124">F91+F91*G91</f>
        <v>0</v>
      </c>
      <c r="I91" s="63">
        <f t="shared" ref="I91" si="125">E91*F91</f>
        <v>0</v>
      </c>
      <c r="J91" s="63">
        <f t="shared" ref="J91" si="126">H91*E91</f>
        <v>0</v>
      </c>
    </row>
    <row r="92" spans="1:10" ht="14.45" customHeight="1" x14ac:dyDescent="0.2">
      <c r="A92" s="83"/>
      <c r="B92" s="154"/>
      <c r="C92" s="122"/>
      <c r="D92" s="62"/>
      <c r="E92" s="91"/>
      <c r="F92" s="85"/>
      <c r="G92" s="97"/>
      <c r="H92" s="64"/>
      <c r="I92" s="64"/>
      <c r="J92" s="64"/>
    </row>
    <row r="93" spans="1:10" ht="14.45" customHeight="1" x14ac:dyDescent="0.2">
      <c r="A93" s="82">
        <v>44</v>
      </c>
      <c r="B93" s="155" t="s">
        <v>433</v>
      </c>
      <c r="C93" s="115" t="s">
        <v>444</v>
      </c>
      <c r="D93" s="61" t="s">
        <v>335</v>
      </c>
      <c r="E93" s="90">
        <v>1</v>
      </c>
      <c r="F93" s="84"/>
      <c r="G93" s="96"/>
      <c r="H93" s="63">
        <f t="shared" ref="H93" si="127">F93+F93*G93</f>
        <v>0</v>
      </c>
      <c r="I93" s="63">
        <f t="shared" ref="I93" si="128">E93*F93</f>
        <v>0</v>
      </c>
      <c r="J93" s="63">
        <f t="shared" ref="J93" si="129">H93*E93</f>
        <v>0</v>
      </c>
    </row>
    <row r="94" spans="1:10" ht="35.450000000000003" customHeight="1" x14ac:dyDescent="0.2">
      <c r="A94" s="83"/>
      <c r="B94" s="156"/>
      <c r="C94" s="116"/>
      <c r="D94" s="62"/>
      <c r="E94" s="91"/>
      <c r="F94" s="85"/>
      <c r="G94" s="97"/>
      <c r="H94" s="64"/>
      <c r="I94" s="64"/>
      <c r="J94" s="64"/>
    </row>
    <row r="95" spans="1:10" ht="14.45" customHeight="1" x14ac:dyDescent="0.2">
      <c r="A95" s="82">
        <v>45</v>
      </c>
      <c r="B95" s="155" t="s">
        <v>435</v>
      </c>
      <c r="C95" s="115" t="s">
        <v>436</v>
      </c>
      <c r="D95" s="61" t="s">
        <v>336</v>
      </c>
      <c r="E95" s="90">
        <v>1</v>
      </c>
      <c r="F95" s="84"/>
      <c r="G95" s="96"/>
      <c r="H95" s="63">
        <f t="shared" ref="H95" si="130">F95+F95*G95</f>
        <v>0</v>
      </c>
      <c r="I95" s="63">
        <f t="shared" ref="I95" si="131">E95*F95</f>
        <v>0</v>
      </c>
      <c r="J95" s="63">
        <f t="shared" ref="J95" si="132">H95*E95</f>
        <v>0</v>
      </c>
    </row>
    <row r="96" spans="1:10" ht="46.15" customHeight="1" x14ac:dyDescent="0.2">
      <c r="A96" s="83"/>
      <c r="B96" s="156"/>
      <c r="C96" s="116"/>
      <c r="D96" s="62"/>
      <c r="E96" s="91"/>
      <c r="F96" s="85"/>
      <c r="G96" s="97"/>
      <c r="H96" s="64"/>
      <c r="I96" s="64"/>
      <c r="J96" s="64"/>
    </row>
    <row r="97" spans="1:10" ht="12.75" customHeight="1" x14ac:dyDescent="0.2">
      <c r="A97" s="82">
        <v>46</v>
      </c>
      <c r="B97" s="155" t="s">
        <v>456</v>
      </c>
      <c r="C97" s="113" t="s">
        <v>639</v>
      </c>
      <c r="D97" s="61" t="s">
        <v>43</v>
      </c>
      <c r="E97" s="90">
        <v>1</v>
      </c>
      <c r="F97" s="84"/>
      <c r="G97" s="96"/>
      <c r="H97" s="63">
        <f t="shared" ref="H97" si="133">F97+F97*G97</f>
        <v>0</v>
      </c>
      <c r="I97" s="63">
        <f t="shared" ref="I97" si="134">E97*F97</f>
        <v>0</v>
      </c>
      <c r="J97" s="63">
        <f t="shared" ref="J97" si="135">H97*E97</f>
        <v>0</v>
      </c>
    </row>
    <row r="98" spans="1:10" ht="30" customHeight="1" x14ac:dyDescent="0.2">
      <c r="A98" s="83"/>
      <c r="B98" s="156"/>
      <c r="C98" s="114"/>
      <c r="D98" s="62"/>
      <c r="E98" s="91"/>
      <c r="F98" s="85"/>
      <c r="G98" s="97"/>
      <c r="H98" s="64"/>
      <c r="I98" s="64"/>
      <c r="J98" s="64"/>
    </row>
    <row r="99" spans="1:10" ht="14.45" customHeight="1" x14ac:dyDescent="0.2">
      <c r="A99" s="82">
        <v>47</v>
      </c>
      <c r="B99" s="157" t="s">
        <v>472</v>
      </c>
      <c r="C99" s="115" t="s">
        <v>437</v>
      </c>
      <c r="D99" s="61" t="s">
        <v>328</v>
      </c>
      <c r="E99" s="90">
        <v>1</v>
      </c>
      <c r="F99" s="84"/>
      <c r="G99" s="96"/>
      <c r="H99" s="63">
        <f t="shared" ref="H99" si="136">F99+F99*G99</f>
        <v>0</v>
      </c>
      <c r="I99" s="63">
        <f t="shared" ref="I99" si="137">E99*F99</f>
        <v>0</v>
      </c>
      <c r="J99" s="63">
        <f t="shared" ref="J99" si="138">H99*E99</f>
        <v>0</v>
      </c>
    </row>
    <row r="100" spans="1:10" ht="44.25" customHeight="1" x14ac:dyDescent="0.2">
      <c r="A100" s="83"/>
      <c r="B100" s="158"/>
      <c r="C100" s="116"/>
      <c r="D100" s="62"/>
      <c r="E100" s="91"/>
      <c r="F100" s="85"/>
      <c r="G100" s="97"/>
      <c r="H100" s="64"/>
      <c r="I100" s="64"/>
      <c r="J100" s="64"/>
    </row>
    <row r="101" spans="1:10" ht="14.45" customHeight="1" x14ac:dyDescent="0.2">
      <c r="A101" s="82">
        <v>48</v>
      </c>
      <c r="B101" s="155" t="s">
        <v>438</v>
      </c>
      <c r="C101" s="115" t="s">
        <v>439</v>
      </c>
      <c r="D101" s="61" t="s">
        <v>323</v>
      </c>
      <c r="E101" s="90">
        <v>1</v>
      </c>
      <c r="F101" s="84"/>
      <c r="G101" s="96"/>
      <c r="H101" s="63">
        <f t="shared" ref="H101" si="139">F101+F101*G101</f>
        <v>0</v>
      </c>
      <c r="I101" s="63">
        <f t="shared" ref="I101" si="140">E101*F101</f>
        <v>0</v>
      </c>
      <c r="J101" s="63">
        <f t="shared" ref="J101" si="141">H101*E101</f>
        <v>0</v>
      </c>
    </row>
    <row r="102" spans="1:10" ht="14.45" customHeight="1" x14ac:dyDescent="0.2">
      <c r="A102" s="83"/>
      <c r="B102" s="156"/>
      <c r="C102" s="116"/>
      <c r="D102" s="62"/>
      <c r="E102" s="91"/>
      <c r="F102" s="85"/>
      <c r="G102" s="97"/>
      <c r="H102" s="64"/>
      <c r="I102" s="64"/>
      <c r="J102" s="64"/>
    </row>
    <row r="103" spans="1:10" ht="14.45" customHeight="1" x14ac:dyDescent="0.2">
      <c r="A103" s="82">
        <v>49</v>
      </c>
      <c r="B103" s="155" t="s">
        <v>457</v>
      </c>
      <c r="C103" s="115" t="s">
        <v>445</v>
      </c>
      <c r="D103" s="61" t="s">
        <v>337</v>
      </c>
      <c r="E103" s="90">
        <v>1</v>
      </c>
      <c r="F103" s="84"/>
      <c r="G103" s="96"/>
      <c r="H103" s="63">
        <f t="shared" ref="H103" si="142">F103+F103*G103</f>
        <v>0</v>
      </c>
      <c r="I103" s="63">
        <f t="shared" ref="I103" si="143">E103*F103</f>
        <v>0</v>
      </c>
      <c r="J103" s="63">
        <f t="shared" ref="J103" si="144">H103*E103</f>
        <v>0</v>
      </c>
    </row>
    <row r="104" spans="1:10" ht="29.45" customHeight="1" x14ac:dyDescent="0.2">
      <c r="A104" s="83"/>
      <c r="B104" s="156"/>
      <c r="C104" s="117"/>
      <c r="D104" s="62"/>
      <c r="E104" s="91"/>
      <c r="F104" s="85"/>
      <c r="G104" s="97"/>
      <c r="H104" s="64"/>
      <c r="I104" s="64"/>
      <c r="J104" s="64"/>
    </row>
    <row r="105" spans="1:10" ht="14.45" customHeight="1" x14ac:dyDescent="0.2">
      <c r="A105" s="82">
        <v>50</v>
      </c>
      <c r="B105" s="155" t="s">
        <v>473</v>
      </c>
      <c r="C105" s="115" t="s">
        <v>446</v>
      </c>
      <c r="D105" s="61" t="s">
        <v>338</v>
      </c>
      <c r="E105" s="90">
        <v>1</v>
      </c>
      <c r="F105" s="84"/>
      <c r="G105" s="96"/>
      <c r="H105" s="63">
        <f t="shared" ref="H105" si="145">F105+F105*G105</f>
        <v>0</v>
      </c>
      <c r="I105" s="63">
        <f t="shared" ref="I105" si="146">E105*F105</f>
        <v>0</v>
      </c>
      <c r="J105" s="63">
        <f t="shared" ref="J105" si="147">H105*E105</f>
        <v>0</v>
      </c>
    </row>
    <row r="106" spans="1:10" ht="28.9" customHeight="1" x14ac:dyDescent="0.2">
      <c r="A106" s="83"/>
      <c r="B106" s="156"/>
      <c r="C106" s="116"/>
      <c r="D106" s="62"/>
      <c r="E106" s="91"/>
      <c r="F106" s="85"/>
      <c r="G106" s="97"/>
      <c r="H106" s="64"/>
      <c r="I106" s="64"/>
      <c r="J106" s="64"/>
    </row>
    <row r="107" spans="1:10" ht="14.45" customHeight="1" x14ac:dyDescent="0.2">
      <c r="A107" s="82">
        <v>51</v>
      </c>
      <c r="B107" s="155" t="s">
        <v>474</v>
      </c>
      <c r="C107" s="115" t="s">
        <v>447</v>
      </c>
      <c r="D107" s="61" t="s">
        <v>339</v>
      </c>
      <c r="E107" s="90">
        <v>1</v>
      </c>
      <c r="F107" s="84"/>
      <c r="G107" s="96"/>
      <c r="H107" s="63">
        <f t="shared" ref="H107" si="148">F107+F107*G107</f>
        <v>0</v>
      </c>
      <c r="I107" s="63">
        <f t="shared" ref="I107" si="149">E107*F107</f>
        <v>0</v>
      </c>
      <c r="J107" s="63">
        <f t="shared" ref="J107" si="150">H107*E107</f>
        <v>0</v>
      </c>
    </row>
    <row r="108" spans="1:10" ht="14.45" customHeight="1" x14ac:dyDescent="0.2">
      <c r="A108" s="83"/>
      <c r="B108" s="156"/>
      <c r="C108" s="116"/>
      <c r="D108" s="62"/>
      <c r="E108" s="91"/>
      <c r="F108" s="85"/>
      <c r="G108" s="97"/>
      <c r="H108" s="64"/>
      <c r="I108" s="64"/>
      <c r="J108" s="64"/>
    </row>
    <row r="109" spans="1:10" ht="14.45" customHeight="1" x14ac:dyDescent="0.2">
      <c r="A109" s="82">
        <v>52</v>
      </c>
      <c r="B109" s="155" t="s">
        <v>475</v>
      </c>
      <c r="C109" s="115" t="s">
        <v>448</v>
      </c>
      <c r="D109" s="61" t="s">
        <v>328</v>
      </c>
      <c r="E109" s="90">
        <v>1</v>
      </c>
      <c r="F109" s="84"/>
      <c r="G109" s="96"/>
      <c r="H109" s="63">
        <f t="shared" ref="H109" si="151">F109+F109*G109</f>
        <v>0</v>
      </c>
      <c r="I109" s="63">
        <f t="shared" ref="I109" si="152">E109*F109</f>
        <v>0</v>
      </c>
      <c r="J109" s="63">
        <f t="shared" ref="J109" si="153">H109*E109</f>
        <v>0</v>
      </c>
    </row>
    <row r="110" spans="1:10" ht="27.6" customHeight="1" x14ac:dyDescent="0.2">
      <c r="A110" s="83"/>
      <c r="B110" s="156"/>
      <c r="C110" s="116"/>
      <c r="D110" s="62"/>
      <c r="E110" s="91"/>
      <c r="F110" s="85"/>
      <c r="G110" s="97"/>
      <c r="H110" s="64"/>
      <c r="I110" s="64"/>
      <c r="J110" s="64"/>
    </row>
    <row r="111" spans="1:10" ht="14.45" customHeight="1" x14ac:dyDescent="0.2">
      <c r="A111" s="82">
        <v>53</v>
      </c>
      <c r="B111" s="157" t="s">
        <v>466</v>
      </c>
      <c r="C111" s="115" t="s">
        <v>449</v>
      </c>
      <c r="D111" s="61" t="s">
        <v>328</v>
      </c>
      <c r="E111" s="90">
        <v>1</v>
      </c>
      <c r="F111" s="84"/>
      <c r="G111" s="96"/>
      <c r="H111" s="63">
        <f t="shared" ref="H111" si="154">F111+F111*G111</f>
        <v>0</v>
      </c>
      <c r="I111" s="63">
        <f t="shared" ref="I111" si="155">E111*F111</f>
        <v>0</v>
      </c>
      <c r="J111" s="63">
        <f t="shared" ref="J111" si="156">H111*E111</f>
        <v>0</v>
      </c>
    </row>
    <row r="112" spans="1:10" ht="14.45" customHeight="1" x14ac:dyDescent="0.2">
      <c r="A112" s="83"/>
      <c r="B112" s="158"/>
      <c r="C112" s="116"/>
      <c r="D112" s="62"/>
      <c r="E112" s="91"/>
      <c r="F112" s="85"/>
      <c r="G112" s="97"/>
      <c r="H112" s="64"/>
      <c r="I112" s="64"/>
      <c r="J112" s="64"/>
    </row>
    <row r="113" spans="1:10" ht="14.45" customHeight="1" x14ac:dyDescent="0.2">
      <c r="A113" s="82">
        <v>54</v>
      </c>
      <c r="B113" s="157" t="s">
        <v>476</v>
      </c>
      <c r="C113" s="115" t="s">
        <v>450</v>
      </c>
      <c r="D113" s="61" t="s">
        <v>340</v>
      </c>
      <c r="E113" s="90">
        <v>1</v>
      </c>
      <c r="F113" s="84"/>
      <c r="G113" s="96"/>
      <c r="H113" s="63">
        <f t="shared" ref="H113" si="157">F113+F113*G113</f>
        <v>0</v>
      </c>
      <c r="I113" s="63">
        <f t="shared" ref="I113" si="158">E113*F113</f>
        <v>0</v>
      </c>
      <c r="J113" s="63">
        <f t="shared" ref="J113" si="159">H113*E113</f>
        <v>0</v>
      </c>
    </row>
    <row r="114" spans="1:10" ht="35.450000000000003" customHeight="1" x14ac:dyDescent="0.2">
      <c r="A114" s="83"/>
      <c r="B114" s="158"/>
      <c r="C114" s="116"/>
      <c r="D114" s="62"/>
      <c r="E114" s="91"/>
      <c r="F114" s="85"/>
      <c r="G114" s="97"/>
      <c r="H114" s="64"/>
      <c r="I114" s="64"/>
      <c r="J114" s="64"/>
    </row>
    <row r="115" spans="1:10" ht="14.45" customHeight="1" x14ac:dyDescent="0.2">
      <c r="A115" s="82">
        <v>55</v>
      </c>
      <c r="B115" s="147" t="s">
        <v>451</v>
      </c>
      <c r="C115" s="106" t="s">
        <v>453</v>
      </c>
      <c r="D115" s="61" t="s">
        <v>330</v>
      </c>
      <c r="E115" s="90">
        <v>1</v>
      </c>
      <c r="F115" s="84"/>
      <c r="G115" s="96"/>
      <c r="H115" s="63">
        <f t="shared" ref="H115" si="160">F115+F115*G115</f>
        <v>0</v>
      </c>
      <c r="I115" s="63">
        <f t="shared" ref="I115" si="161">E115*F115</f>
        <v>0</v>
      </c>
      <c r="J115" s="63">
        <f t="shared" ref="J115" si="162">H115*E115</f>
        <v>0</v>
      </c>
    </row>
    <row r="116" spans="1:10" ht="14.45" customHeight="1" x14ac:dyDescent="0.2">
      <c r="A116" s="83"/>
      <c r="B116" s="148"/>
      <c r="C116" s="107"/>
      <c r="D116" s="62"/>
      <c r="E116" s="91"/>
      <c r="F116" s="85"/>
      <c r="G116" s="97"/>
      <c r="H116" s="64"/>
      <c r="I116" s="64"/>
      <c r="J116" s="64"/>
    </row>
    <row r="117" spans="1:10" ht="14.45" customHeight="1" x14ac:dyDescent="0.2">
      <c r="A117" s="82">
        <v>56</v>
      </c>
      <c r="B117" s="147" t="s">
        <v>404</v>
      </c>
      <c r="C117" s="106" t="s">
        <v>454</v>
      </c>
      <c r="D117" s="61" t="s">
        <v>341</v>
      </c>
      <c r="E117" s="90">
        <v>1</v>
      </c>
      <c r="F117" s="84"/>
      <c r="G117" s="96"/>
      <c r="H117" s="63">
        <f t="shared" ref="H117" si="163">F117+F117*G117</f>
        <v>0</v>
      </c>
      <c r="I117" s="63">
        <f t="shared" ref="I117" si="164">E117*F117</f>
        <v>0</v>
      </c>
      <c r="J117" s="63">
        <f t="shared" ref="J117" si="165">H117*E117</f>
        <v>0</v>
      </c>
    </row>
    <row r="118" spans="1:10" ht="14.45" customHeight="1" x14ac:dyDescent="0.2">
      <c r="A118" s="83"/>
      <c r="B118" s="148"/>
      <c r="C118" s="107"/>
      <c r="D118" s="62"/>
      <c r="E118" s="91"/>
      <c r="F118" s="85"/>
      <c r="G118" s="97"/>
      <c r="H118" s="64"/>
      <c r="I118" s="64"/>
      <c r="J118" s="64"/>
    </row>
    <row r="119" spans="1:10" ht="14.45" customHeight="1" x14ac:dyDescent="0.2">
      <c r="A119" s="82">
        <v>57</v>
      </c>
      <c r="B119" s="147" t="s">
        <v>477</v>
      </c>
      <c r="C119" s="111" t="s">
        <v>455</v>
      </c>
      <c r="D119" s="61" t="s">
        <v>342</v>
      </c>
      <c r="E119" s="90">
        <v>1</v>
      </c>
      <c r="F119" s="84"/>
      <c r="G119" s="96"/>
      <c r="H119" s="63">
        <f t="shared" ref="H119" si="166">F119+F119*G119</f>
        <v>0</v>
      </c>
      <c r="I119" s="63">
        <f t="shared" ref="I119" si="167">E119*F119</f>
        <v>0</v>
      </c>
      <c r="J119" s="63">
        <f t="shared" ref="J119" si="168">H119*E119</f>
        <v>0</v>
      </c>
    </row>
    <row r="120" spans="1:10" ht="14.45" customHeight="1" x14ac:dyDescent="0.2">
      <c r="A120" s="83"/>
      <c r="B120" s="148"/>
      <c r="C120" s="108"/>
      <c r="D120" s="62"/>
      <c r="E120" s="91"/>
      <c r="F120" s="85"/>
      <c r="G120" s="97"/>
      <c r="H120" s="64"/>
      <c r="I120" s="64"/>
      <c r="J120" s="64"/>
    </row>
    <row r="121" spans="1:10" ht="14.45" customHeight="1" x14ac:dyDescent="0.2">
      <c r="A121" s="82">
        <v>58</v>
      </c>
      <c r="B121" s="147" t="s">
        <v>478</v>
      </c>
      <c r="C121" s="106" t="s">
        <v>479</v>
      </c>
      <c r="D121" s="61" t="s">
        <v>343</v>
      </c>
      <c r="E121" s="90">
        <v>1</v>
      </c>
      <c r="F121" s="84"/>
      <c r="G121" s="96"/>
      <c r="H121" s="63">
        <f t="shared" ref="H121" si="169">F121+F121*G121</f>
        <v>0</v>
      </c>
      <c r="I121" s="63">
        <f t="shared" ref="I121" si="170">E121*F121</f>
        <v>0</v>
      </c>
      <c r="J121" s="63">
        <f t="shared" ref="J121" si="171">H121*E121</f>
        <v>0</v>
      </c>
    </row>
    <row r="122" spans="1:10" ht="32.450000000000003" customHeight="1" x14ac:dyDescent="0.2">
      <c r="A122" s="83"/>
      <c r="B122" s="148"/>
      <c r="C122" s="107"/>
      <c r="D122" s="62"/>
      <c r="E122" s="91"/>
      <c r="F122" s="85"/>
      <c r="G122" s="97"/>
      <c r="H122" s="64"/>
      <c r="I122" s="64"/>
      <c r="J122" s="64"/>
    </row>
    <row r="123" spans="1:10" ht="14.45" customHeight="1" x14ac:dyDescent="0.2">
      <c r="A123" s="82">
        <v>59</v>
      </c>
      <c r="B123" s="147" t="s">
        <v>344</v>
      </c>
      <c r="C123" s="106" t="s">
        <v>481</v>
      </c>
      <c r="D123" s="61" t="s">
        <v>345</v>
      </c>
      <c r="E123" s="90">
        <v>1</v>
      </c>
      <c r="F123" s="84"/>
      <c r="G123" s="96"/>
      <c r="H123" s="63">
        <f t="shared" ref="H123" si="172">F123+F123*G123</f>
        <v>0</v>
      </c>
      <c r="I123" s="63">
        <f t="shared" ref="I123" si="173">E123*F123</f>
        <v>0</v>
      </c>
      <c r="J123" s="63">
        <f t="shared" ref="J123" si="174">H123*E123</f>
        <v>0</v>
      </c>
    </row>
    <row r="124" spans="1:10" ht="28.15" customHeight="1" x14ac:dyDescent="0.2">
      <c r="A124" s="83"/>
      <c r="B124" s="148"/>
      <c r="C124" s="107"/>
      <c r="D124" s="62"/>
      <c r="E124" s="91"/>
      <c r="F124" s="85"/>
      <c r="G124" s="97"/>
      <c r="H124" s="64"/>
      <c r="I124" s="64"/>
      <c r="J124" s="64"/>
    </row>
    <row r="125" spans="1:10" ht="14.45" customHeight="1" x14ac:dyDescent="0.2">
      <c r="A125" s="82">
        <v>60</v>
      </c>
      <c r="B125" s="147" t="s">
        <v>346</v>
      </c>
      <c r="C125" s="106" t="s">
        <v>482</v>
      </c>
      <c r="D125" s="61" t="s">
        <v>347</v>
      </c>
      <c r="E125" s="90">
        <v>1</v>
      </c>
      <c r="F125" s="84"/>
      <c r="G125" s="96"/>
      <c r="H125" s="63">
        <f t="shared" ref="H125" si="175">F125+F125*G125</f>
        <v>0</v>
      </c>
      <c r="I125" s="63">
        <f t="shared" ref="I125" si="176">E125*F125</f>
        <v>0</v>
      </c>
      <c r="J125" s="63">
        <f t="shared" ref="J125" si="177">H125*E125</f>
        <v>0</v>
      </c>
    </row>
    <row r="126" spans="1:10" ht="14.45" customHeight="1" x14ac:dyDescent="0.2">
      <c r="A126" s="83"/>
      <c r="B126" s="148"/>
      <c r="C126" s="107"/>
      <c r="D126" s="62"/>
      <c r="E126" s="91"/>
      <c r="F126" s="85"/>
      <c r="G126" s="97"/>
      <c r="H126" s="64"/>
      <c r="I126" s="64"/>
      <c r="J126" s="64"/>
    </row>
    <row r="127" spans="1:10" ht="14.45" customHeight="1" x14ac:dyDescent="0.2">
      <c r="A127" s="82">
        <v>61</v>
      </c>
      <c r="B127" s="147" t="s">
        <v>480</v>
      </c>
      <c r="C127" s="106" t="s">
        <v>483</v>
      </c>
      <c r="D127" s="61" t="s">
        <v>348</v>
      </c>
      <c r="E127" s="90">
        <v>1</v>
      </c>
      <c r="F127" s="84"/>
      <c r="G127" s="96"/>
      <c r="H127" s="63">
        <f t="shared" ref="H127" si="178">F127+F127*G127</f>
        <v>0</v>
      </c>
      <c r="I127" s="63">
        <f t="shared" ref="I127" si="179">E127*F127</f>
        <v>0</v>
      </c>
      <c r="J127" s="63">
        <f t="shared" ref="J127" si="180">H127*E127</f>
        <v>0</v>
      </c>
    </row>
    <row r="128" spans="1:10" ht="14.45" customHeight="1" x14ac:dyDescent="0.2">
      <c r="A128" s="83"/>
      <c r="B128" s="148"/>
      <c r="C128" s="107"/>
      <c r="D128" s="62"/>
      <c r="E128" s="91"/>
      <c r="F128" s="85"/>
      <c r="G128" s="97"/>
      <c r="H128" s="64"/>
      <c r="I128" s="64"/>
      <c r="J128" s="64"/>
    </row>
    <row r="129" spans="1:10" ht="14.45" customHeight="1" x14ac:dyDescent="0.2">
      <c r="A129" s="82">
        <v>62</v>
      </c>
      <c r="B129" s="147" t="s">
        <v>484</v>
      </c>
      <c r="C129" s="106" t="s">
        <v>485</v>
      </c>
      <c r="D129" s="61" t="s">
        <v>349</v>
      </c>
      <c r="E129" s="90">
        <v>1</v>
      </c>
      <c r="F129" s="84"/>
      <c r="G129" s="96"/>
      <c r="H129" s="63">
        <f t="shared" ref="H129" si="181">F129+F129*G129</f>
        <v>0</v>
      </c>
      <c r="I129" s="63">
        <f t="shared" ref="I129" si="182">E129*F129</f>
        <v>0</v>
      </c>
      <c r="J129" s="63">
        <f t="shared" ref="J129" si="183">H129*E129</f>
        <v>0</v>
      </c>
    </row>
    <row r="130" spans="1:10" ht="14.45" customHeight="1" x14ac:dyDescent="0.2">
      <c r="A130" s="83"/>
      <c r="B130" s="148"/>
      <c r="C130" s="107"/>
      <c r="D130" s="62"/>
      <c r="E130" s="91"/>
      <c r="F130" s="85"/>
      <c r="G130" s="97"/>
      <c r="H130" s="64"/>
      <c r="I130" s="64"/>
      <c r="J130" s="64"/>
    </row>
    <row r="131" spans="1:10" ht="14.45" customHeight="1" x14ac:dyDescent="0.2">
      <c r="A131" s="82">
        <v>63</v>
      </c>
      <c r="B131" s="147" t="s">
        <v>486</v>
      </c>
      <c r="C131" s="106" t="s">
        <v>487</v>
      </c>
      <c r="D131" s="61" t="s">
        <v>350</v>
      </c>
      <c r="E131" s="90">
        <v>1</v>
      </c>
      <c r="F131" s="84"/>
      <c r="G131" s="96"/>
      <c r="H131" s="63">
        <f t="shared" ref="H131" si="184">F131+F131*G131</f>
        <v>0</v>
      </c>
      <c r="I131" s="63">
        <f t="shared" ref="I131" si="185">E131*F131</f>
        <v>0</v>
      </c>
      <c r="J131" s="63">
        <f t="shared" ref="J131" si="186">H131*E131</f>
        <v>0</v>
      </c>
    </row>
    <row r="132" spans="1:10" ht="14.45" customHeight="1" x14ac:dyDescent="0.2">
      <c r="A132" s="83"/>
      <c r="B132" s="148"/>
      <c r="C132" s="107"/>
      <c r="D132" s="62"/>
      <c r="E132" s="91"/>
      <c r="F132" s="85"/>
      <c r="G132" s="97"/>
      <c r="H132" s="64"/>
      <c r="I132" s="64"/>
      <c r="J132" s="64"/>
    </row>
    <row r="133" spans="1:10" ht="14.45" customHeight="1" x14ac:dyDescent="0.2">
      <c r="A133" s="82">
        <v>64</v>
      </c>
      <c r="B133" s="147" t="s">
        <v>351</v>
      </c>
      <c r="C133" s="106" t="s">
        <v>488</v>
      </c>
      <c r="D133" s="61" t="s">
        <v>352</v>
      </c>
      <c r="E133" s="90">
        <v>1</v>
      </c>
      <c r="F133" s="84"/>
      <c r="G133" s="96"/>
      <c r="H133" s="63">
        <f t="shared" ref="H133" si="187">F133+F133*G133</f>
        <v>0</v>
      </c>
      <c r="I133" s="63">
        <f t="shared" ref="I133" si="188">E133*F133</f>
        <v>0</v>
      </c>
      <c r="J133" s="63">
        <f t="shared" ref="J133" si="189">H133*E133</f>
        <v>0</v>
      </c>
    </row>
    <row r="134" spans="1:10" ht="26.25" customHeight="1" x14ac:dyDescent="0.2">
      <c r="A134" s="83"/>
      <c r="B134" s="148"/>
      <c r="C134" s="107"/>
      <c r="D134" s="62"/>
      <c r="E134" s="91"/>
      <c r="F134" s="85"/>
      <c r="G134" s="97"/>
      <c r="H134" s="64"/>
      <c r="I134" s="64"/>
      <c r="J134" s="64"/>
    </row>
    <row r="135" spans="1:10" ht="14.45" customHeight="1" x14ac:dyDescent="0.2">
      <c r="A135" s="82">
        <v>65</v>
      </c>
      <c r="B135" s="147" t="s">
        <v>489</v>
      </c>
      <c r="C135" s="106" t="s">
        <v>491</v>
      </c>
      <c r="D135" s="61" t="s">
        <v>350</v>
      </c>
      <c r="E135" s="90">
        <v>1</v>
      </c>
      <c r="F135" s="84"/>
      <c r="G135" s="96"/>
      <c r="H135" s="63">
        <f t="shared" ref="H135" si="190">F135+F135*G135</f>
        <v>0</v>
      </c>
      <c r="I135" s="63">
        <f t="shared" ref="I135" si="191">E135*F135</f>
        <v>0</v>
      </c>
      <c r="J135" s="63">
        <f t="shared" ref="J135" si="192">H135*E135</f>
        <v>0</v>
      </c>
    </row>
    <row r="136" spans="1:10" ht="14.45" customHeight="1" x14ac:dyDescent="0.2">
      <c r="A136" s="83"/>
      <c r="B136" s="148"/>
      <c r="C136" s="107"/>
      <c r="D136" s="62"/>
      <c r="E136" s="91"/>
      <c r="F136" s="85"/>
      <c r="G136" s="97"/>
      <c r="H136" s="64"/>
      <c r="I136" s="64"/>
      <c r="J136" s="64"/>
    </row>
    <row r="137" spans="1:10" ht="14.45" customHeight="1" x14ac:dyDescent="0.2">
      <c r="A137" s="82">
        <v>66</v>
      </c>
      <c r="B137" s="147" t="s">
        <v>490</v>
      </c>
      <c r="C137" s="111" t="s">
        <v>492</v>
      </c>
      <c r="D137" s="61" t="s">
        <v>54</v>
      </c>
      <c r="E137" s="90">
        <v>1</v>
      </c>
      <c r="F137" s="84"/>
      <c r="G137" s="96"/>
      <c r="H137" s="63">
        <f t="shared" ref="H137" si="193">F137+F137*G137</f>
        <v>0</v>
      </c>
      <c r="I137" s="63">
        <f t="shared" ref="I137" si="194">E137*F137</f>
        <v>0</v>
      </c>
      <c r="J137" s="63">
        <f t="shared" ref="J137" si="195">H137*E137</f>
        <v>0</v>
      </c>
    </row>
    <row r="138" spans="1:10" ht="14.45" customHeight="1" x14ac:dyDescent="0.2">
      <c r="A138" s="83"/>
      <c r="B138" s="148"/>
      <c r="C138" s="108"/>
      <c r="D138" s="62"/>
      <c r="E138" s="91"/>
      <c r="F138" s="85"/>
      <c r="G138" s="97"/>
      <c r="H138" s="64"/>
      <c r="I138" s="64"/>
      <c r="J138" s="64"/>
    </row>
    <row r="139" spans="1:10" ht="14.45" customHeight="1" x14ac:dyDescent="0.2">
      <c r="A139" s="82">
        <v>67</v>
      </c>
      <c r="B139" s="147" t="s">
        <v>493</v>
      </c>
      <c r="C139" s="106" t="s">
        <v>494</v>
      </c>
      <c r="D139" s="61" t="s">
        <v>353</v>
      </c>
      <c r="E139" s="90">
        <v>1</v>
      </c>
      <c r="F139" s="84"/>
      <c r="G139" s="96"/>
      <c r="H139" s="63">
        <f t="shared" ref="H139" si="196">F139+F139*G139</f>
        <v>0</v>
      </c>
      <c r="I139" s="63">
        <f t="shared" ref="I139" si="197">E139*F139</f>
        <v>0</v>
      </c>
      <c r="J139" s="63">
        <f t="shared" ref="J139" si="198">H139*E139</f>
        <v>0</v>
      </c>
    </row>
    <row r="140" spans="1:10" ht="14.45" customHeight="1" x14ac:dyDescent="0.2">
      <c r="A140" s="83"/>
      <c r="B140" s="148"/>
      <c r="C140" s="107"/>
      <c r="D140" s="62"/>
      <c r="E140" s="91"/>
      <c r="F140" s="85"/>
      <c r="G140" s="97"/>
      <c r="H140" s="64"/>
      <c r="I140" s="64"/>
      <c r="J140" s="64"/>
    </row>
    <row r="141" spans="1:10" ht="14.45" customHeight="1" x14ac:dyDescent="0.2">
      <c r="A141" s="82">
        <v>68</v>
      </c>
      <c r="B141" s="147" t="s">
        <v>495</v>
      </c>
      <c r="C141" s="111" t="s">
        <v>496</v>
      </c>
      <c r="D141" s="61" t="s">
        <v>350</v>
      </c>
      <c r="E141" s="90">
        <v>1</v>
      </c>
      <c r="F141" s="84"/>
      <c r="G141" s="96"/>
      <c r="H141" s="63">
        <f t="shared" ref="H141" si="199">F141+F141*G141</f>
        <v>0</v>
      </c>
      <c r="I141" s="63">
        <f t="shared" ref="I141" si="200">E141*F141</f>
        <v>0</v>
      </c>
      <c r="J141" s="63">
        <f t="shared" ref="J141" si="201">H141*E141</f>
        <v>0</v>
      </c>
    </row>
    <row r="142" spans="1:10" ht="14.45" customHeight="1" x14ac:dyDescent="0.2">
      <c r="A142" s="83"/>
      <c r="B142" s="148"/>
      <c r="C142" s="108"/>
      <c r="D142" s="62"/>
      <c r="E142" s="91"/>
      <c r="F142" s="85"/>
      <c r="G142" s="97"/>
      <c r="H142" s="64"/>
      <c r="I142" s="64"/>
      <c r="J142" s="64"/>
    </row>
    <row r="143" spans="1:10" ht="14.45" customHeight="1" x14ac:dyDescent="0.2">
      <c r="A143" s="82">
        <v>69</v>
      </c>
      <c r="B143" s="147" t="s">
        <v>498</v>
      </c>
      <c r="C143" s="106" t="s">
        <v>497</v>
      </c>
      <c r="D143" s="61" t="s">
        <v>298</v>
      </c>
      <c r="E143" s="90">
        <v>1</v>
      </c>
      <c r="F143" s="84"/>
      <c r="G143" s="96"/>
      <c r="H143" s="63">
        <f t="shared" ref="H143" si="202">F143+F143*G143</f>
        <v>0</v>
      </c>
      <c r="I143" s="63">
        <f t="shared" ref="I143" si="203">E143*F143</f>
        <v>0</v>
      </c>
      <c r="J143" s="63">
        <f t="shared" ref="J143" si="204">H143*E143</f>
        <v>0</v>
      </c>
    </row>
    <row r="144" spans="1:10" ht="14.45" customHeight="1" x14ac:dyDescent="0.2">
      <c r="A144" s="83"/>
      <c r="B144" s="148"/>
      <c r="C144" s="107"/>
      <c r="D144" s="62"/>
      <c r="E144" s="91"/>
      <c r="F144" s="85"/>
      <c r="G144" s="97"/>
      <c r="H144" s="64"/>
      <c r="I144" s="64"/>
      <c r="J144" s="64"/>
    </row>
    <row r="145" spans="1:10" ht="14.45" customHeight="1" x14ac:dyDescent="0.2">
      <c r="A145" s="82">
        <v>70</v>
      </c>
      <c r="B145" s="147" t="s">
        <v>499</v>
      </c>
      <c r="C145" s="106" t="s">
        <v>507</v>
      </c>
      <c r="D145" s="61" t="s">
        <v>61</v>
      </c>
      <c r="E145" s="90">
        <v>1</v>
      </c>
      <c r="F145" s="84"/>
      <c r="G145" s="96"/>
      <c r="H145" s="63">
        <f t="shared" ref="H145" si="205">F145+F145*G145</f>
        <v>0</v>
      </c>
      <c r="I145" s="63">
        <f t="shared" ref="I145" si="206">E145*F145</f>
        <v>0</v>
      </c>
      <c r="J145" s="63">
        <f t="shared" ref="J145" si="207">H145*E145</f>
        <v>0</v>
      </c>
    </row>
    <row r="146" spans="1:10" ht="14.45" customHeight="1" x14ac:dyDescent="0.2">
      <c r="A146" s="83"/>
      <c r="B146" s="148"/>
      <c r="C146" s="107"/>
      <c r="D146" s="62"/>
      <c r="E146" s="91"/>
      <c r="F146" s="85"/>
      <c r="G146" s="97"/>
      <c r="H146" s="64"/>
      <c r="I146" s="64"/>
      <c r="J146" s="64"/>
    </row>
    <row r="147" spans="1:10" ht="14.45" customHeight="1" x14ac:dyDescent="0.2">
      <c r="A147" s="82">
        <v>71</v>
      </c>
      <c r="B147" s="147" t="s">
        <v>500</v>
      </c>
      <c r="C147" s="106" t="s">
        <v>506</v>
      </c>
      <c r="D147" s="61" t="s">
        <v>295</v>
      </c>
      <c r="E147" s="90">
        <v>1</v>
      </c>
      <c r="F147" s="84"/>
      <c r="G147" s="96"/>
      <c r="H147" s="63">
        <f t="shared" ref="H147" si="208">F147+F147*G147</f>
        <v>0</v>
      </c>
      <c r="I147" s="63">
        <f t="shared" ref="I147" si="209">E147*F147</f>
        <v>0</v>
      </c>
      <c r="J147" s="63">
        <f t="shared" ref="J147" si="210">H147*E147</f>
        <v>0</v>
      </c>
    </row>
    <row r="148" spans="1:10" ht="14.45" customHeight="1" x14ac:dyDescent="0.2">
      <c r="A148" s="83"/>
      <c r="B148" s="148"/>
      <c r="C148" s="107"/>
      <c r="D148" s="62"/>
      <c r="E148" s="91"/>
      <c r="F148" s="85"/>
      <c r="G148" s="97"/>
      <c r="H148" s="64"/>
      <c r="I148" s="64"/>
      <c r="J148" s="64"/>
    </row>
    <row r="149" spans="1:10" ht="14.45" customHeight="1" x14ac:dyDescent="0.2">
      <c r="A149" s="82">
        <v>72</v>
      </c>
      <c r="B149" s="147" t="s">
        <v>501</v>
      </c>
      <c r="C149" s="106" t="s">
        <v>505</v>
      </c>
      <c r="D149" s="61" t="s">
        <v>354</v>
      </c>
      <c r="E149" s="90">
        <v>1</v>
      </c>
      <c r="F149" s="84"/>
      <c r="G149" s="96"/>
      <c r="H149" s="63">
        <f t="shared" ref="H149" si="211">F149+F149*G149</f>
        <v>0</v>
      </c>
      <c r="I149" s="63">
        <f t="shared" ref="I149" si="212">E149*F149</f>
        <v>0</v>
      </c>
      <c r="J149" s="63">
        <f t="shared" ref="J149" si="213">H149*E149</f>
        <v>0</v>
      </c>
    </row>
    <row r="150" spans="1:10" ht="14.45" customHeight="1" x14ac:dyDescent="0.2">
      <c r="A150" s="83"/>
      <c r="B150" s="148"/>
      <c r="C150" s="107"/>
      <c r="D150" s="62"/>
      <c r="E150" s="91"/>
      <c r="F150" s="85"/>
      <c r="G150" s="97"/>
      <c r="H150" s="64"/>
      <c r="I150" s="64"/>
      <c r="J150" s="64"/>
    </row>
    <row r="151" spans="1:10" ht="14.45" customHeight="1" x14ac:dyDescent="0.2">
      <c r="A151" s="82">
        <v>73</v>
      </c>
      <c r="B151" s="147" t="s">
        <v>502</v>
      </c>
      <c r="C151" s="106" t="s">
        <v>511</v>
      </c>
      <c r="D151" s="61" t="s">
        <v>355</v>
      </c>
      <c r="E151" s="90">
        <v>1</v>
      </c>
      <c r="F151" s="84"/>
      <c r="G151" s="96"/>
      <c r="H151" s="63">
        <f t="shared" ref="H151" si="214">F151+F151*G151</f>
        <v>0</v>
      </c>
      <c r="I151" s="63">
        <f t="shared" ref="I151" si="215">E151*F151</f>
        <v>0</v>
      </c>
      <c r="J151" s="63">
        <f t="shared" ref="J151" si="216">H151*E151</f>
        <v>0</v>
      </c>
    </row>
    <row r="152" spans="1:10" ht="14.45" customHeight="1" x14ac:dyDescent="0.2">
      <c r="A152" s="83"/>
      <c r="B152" s="148"/>
      <c r="C152" s="107"/>
      <c r="D152" s="62"/>
      <c r="E152" s="91"/>
      <c r="F152" s="85"/>
      <c r="G152" s="97"/>
      <c r="H152" s="64"/>
      <c r="I152" s="64"/>
      <c r="J152" s="64"/>
    </row>
    <row r="153" spans="1:10" ht="14.45" customHeight="1" x14ac:dyDescent="0.2">
      <c r="A153" s="82">
        <v>74</v>
      </c>
      <c r="B153" s="147" t="s">
        <v>503</v>
      </c>
      <c r="C153" s="106" t="s">
        <v>512</v>
      </c>
      <c r="D153" s="61" t="s">
        <v>356</v>
      </c>
      <c r="E153" s="90">
        <v>1</v>
      </c>
      <c r="F153" s="84"/>
      <c r="G153" s="96"/>
      <c r="H153" s="63">
        <f t="shared" ref="H153" si="217">F153+F153*G153</f>
        <v>0</v>
      </c>
      <c r="I153" s="63">
        <f t="shared" ref="I153" si="218">E153*F153</f>
        <v>0</v>
      </c>
      <c r="J153" s="63">
        <f t="shared" ref="J153" si="219">H153*E153</f>
        <v>0</v>
      </c>
    </row>
    <row r="154" spans="1:10" ht="14.45" customHeight="1" x14ac:dyDescent="0.2">
      <c r="A154" s="83"/>
      <c r="B154" s="148"/>
      <c r="C154" s="107"/>
      <c r="D154" s="62"/>
      <c r="E154" s="91"/>
      <c r="F154" s="85"/>
      <c r="G154" s="97"/>
      <c r="H154" s="64"/>
      <c r="I154" s="64"/>
      <c r="J154" s="64"/>
    </row>
    <row r="155" spans="1:10" ht="14.45" customHeight="1" x14ac:dyDescent="0.2">
      <c r="A155" s="82">
        <v>75</v>
      </c>
      <c r="B155" s="147" t="s">
        <v>504</v>
      </c>
      <c r="C155" s="106" t="s">
        <v>513</v>
      </c>
      <c r="D155" s="61" t="s">
        <v>307</v>
      </c>
      <c r="E155" s="90">
        <v>1</v>
      </c>
      <c r="F155" s="84"/>
      <c r="G155" s="96"/>
      <c r="H155" s="63">
        <f t="shared" ref="H155" si="220">F155+F155*G155</f>
        <v>0</v>
      </c>
      <c r="I155" s="63">
        <f t="shared" ref="I155" si="221">E155*F155</f>
        <v>0</v>
      </c>
      <c r="J155" s="63">
        <f t="shared" ref="J155" si="222">H155*E155</f>
        <v>0</v>
      </c>
    </row>
    <row r="156" spans="1:10" ht="14.45" customHeight="1" x14ac:dyDescent="0.2">
      <c r="A156" s="83"/>
      <c r="B156" s="148"/>
      <c r="C156" s="107"/>
      <c r="D156" s="62"/>
      <c r="E156" s="91"/>
      <c r="F156" s="85"/>
      <c r="G156" s="97"/>
      <c r="H156" s="64"/>
      <c r="I156" s="64"/>
      <c r="J156" s="64"/>
    </row>
    <row r="157" spans="1:10" ht="14.45" customHeight="1" x14ac:dyDescent="0.2">
      <c r="A157" s="82">
        <v>76</v>
      </c>
      <c r="B157" s="147" t="s">
        <v>357</v>
      </c>
      <c r="C157" s="106" t="s">
        <v>514</v>
      </c>
      <c r="D157" s="61" t="s">
        <v>358</v>
      </c>
      <c r="E157" s="90">
        <v>1</v>
      </c>
      <c r="F157" s="84"/>
      <c r="G157" s="96"/>
      <c r="H157" s="63">
        <f t="shared" ref="H157" si="223">F157+F157*G157</f>
        <v>0</v>
      </c>
      <c r="I157" s="63">
        <f t="shared" ref="I157" si="224">E157*F157</f>
        <v>0</v>
      </c>
      <c r="J157" s="63">
        <f t="shared" ref="J157" si="225">H157*E157</f>
        <v>0</v>
      </c>
    </row>
    <row r="158" spans="1:10" ht="14.45" customHeight="1" x14ac:dyDescent="0.2">
      <c r="A158" s="83"/>
      <c r="B158" s="148"/>
      <c r="C158" s="107"/>
      <c r="D158" s="62"/>
      <c r="E158" s="91"/>
      <c r="F158" s="85"/>
      <c r="G158" s="97"/>
      <c r="H158" s="64"/>
      <c r="I158" s="64"/>
      <c r="J158" s="64"/>
    </row>
    <row r="159" spans="1:10" ht="14.45" customHeight="1" x14ac:dyDescent="0.2">
      <c r="A159" s="82">
        <v>77</v>
      </c>
      <c r="B159" s="147" t="s">
        <v>515</v>
      </c>
      <c r="C159" s="106" t="s">
        <v>516</v>
      </c>
      <c r="D159" s="61" t="s">
        <v>301</v>
      </c>
      <c r="E159" s="90">
        <v>1</v>
      </c>
      <c r="F159" s="84"/>
      <c r="G159" s="96"/>
      <c r="H159" s="63">
        <f t="shared" ref="H159" si="226">F159+F159*G159</f>
        <v>0</v>
      </c>
      <c r="I159" s="63">
        <f t="shared" ref="I159" si="227">E159*F159</f>
        <v>0</v>
      </c>
      <c r="J159" s="63">
        <f t="shared" ref="J159" si="228">H159*E159</f>
        <v>0</v>
      </c>
    </row>
    <row r="160" spans="1:10" ht="14.45" customHeight="1" x14ac:dyDescent="0.2">
      <c r="A160" s="83"/>
      <c r="B160" s="148"/>
      <c r="C160" s="107"/>
      <c r="D160" s="62"/>
      <c r="E160" s="91"/>
      <c r="F160" s="85"/>
      <c r="G160" s="97"/>
      <c r="H160" s="64"/>
      <c r="I160" s="64"/>
      <c r="J160" s="64"/>
    </row>
    <row r="161" spans="1:10" ht="14.45" customHeight="1" x14ac:dyDescent="0.2">
      <c r="A161" s="82">
        <v>78</v>
      </c>
      <c r="B161" s="147" t="s">
        <v>517</v>
      </c>
      <c r="C161" s="106" t="s">
        <v>519</v>
      </c>
      <c r="D161" s="61" t="s">
        <v>341</v>
      </c>
      <c r="E161" s="90">
        <v>1</v>
      </c>
      <c r="F161" s="84"/>
      <c r="G161" s="96"/>
      <c r="H161" s="63">
        <f t="shared" ref="H161" si="229">F161+F161*G161</f>
        <v>0</v>
      </c>
      <c r="I161" s="63">
        <f t="shared" ref="I161" si="230">E161*F161</f>
        <v>0</v>
      </c>
      <c r="J161" s="63">
        <f t="shared" ref="J161" si="231">H161*E161</f>
        <v>0</v>
      </c>
    </row>
    <row r="162" spans="1:10" ht="14.45" customHeight="1" x14ac:dyDescent="0.2">
      <c r="A162" s="83"/>
      <c r="B162" s="148"/>
      <c r="C162" s="107"/>
      <c r="D162" s="62"/>
      <c r="E162" s="91"/>
      <c r="F162" s="85"/>
      <c r="G162" s="97"/>
      <c r="H162" s="64"/>
      <c r="I162" s="64"/>
      <c r="J162" s="64"/>
    </row>
    <row r="163" spans="1:10" ht="14.45" customHeight="1" x14ac:dyDescent="0.2">
      <c r="A163" s="82">
        <v>79</v>
      </c>
      <c r="B163" s="147" t="s">
        <v>518</v>
      </c>
      <c r="C163" s="106" t="s">
        <v>520</v>
      </c>
      <c r="D163" s="61" t="s">
        <v>330</v>
      </c>
      <c r="E163" s="90">
        <v>1</v>
      </c>
      <c r="F163" s="84"/>
      <c r="G163" s="96"/>
      <c r="H163" s="63">
        <f t="shared" ref="H163" si="232">F163+F163*G163</f>
        <v>0</v>
      </c>
      <c r="I163" s="63">
        <f t="shared" ref="I163" si="233">E163*F163</f>
        <v>0</v>
      </c>
      <c r="J163" s="63">
        <f t="shared" ref="J163" si="234">H163*E163</f>
        <v>0</v>
      </c>
    </row>
    <row r="164" spans="1:10" ht="14.45" customHeight="1" x14ac:dyDescent="0.2">
      <c r="A164" s="83"/>
      <c r="B164" s="148"/>
      <c r="C164" s="107"/>
      <c r="D164" s="62"/>
      <c r="E164" s="91"/>
      <c r="F164" s="85"/>
      <c r="G164" s="97"/>
      <c r="H164" s="64"/>
      <c r="I164" s="64"/>
      <c r="J164" s="64"/>
    </row>
    <row r="165" spans="1:10" ht="14.45" customHeight="1" x14ac:dyDescent="0.2">
      <c r="A165" s="82">
        <v>80</v>
      </c>
      <c r="B165" s="147" t="s">
        <v>359</v>
      </c>
      <c r="C165" s="106" t="s">
        <v>521</v>
      </c>
      <c r="D165" s="61" t="s">
        <v>360</v>
      </c>
      <c r="E165" s="90">
        <v>1</v>
      </c>
      <c r="F165" s="84"/>
      <c r="G165" s="96"/>
      <c r="H165" s="63">
        <f t="shared" ref="H165" si="235">F165+F165*G165</f>
        <v>0</v>
      </c>
      <c r="I165" s="63">
        <f t="shared" ref="I165" si="236">E165*F165</f>
        <v>0</v>
      </c>
      <c r="J165" s="63">
        <f t="shared" ref="J165" si="237">H165*E165</f>
        <v>0</v>
      </c>
    </row>
    <row r="166" spans="1:10" ht="14.45" customHeight="1" x14ac:dyDescent="0.2">
      <c r="A166" s="83"/>
      <c r="B166" s="148"/>
      <c r="C166" s="107"/>
      <c r="D166" s="62"/>
      <c r="E166" s="91"/>
      <c r="F166" s="85"/>
      <c r="G166" s="97"/>
      <c r="H166" s="64"/>
      <c r="I166" s="64"/>
      <c r="J166" s="64"/>
    </row>
    <row r="167" spans="1:10" ht="14.45" customHeight="1" x14ac:dyDescent="0.2">
      <c r="A167" s="82">
        <v>81</v>
      </c>
      <c r="B167" s="147" t="s">
        <v>522</v>
      </c>
      <c r="C167" s="106" t="s">
        <v>523</v>
      </c>
      <c r="D167" s="61" t="s">
        <v>354</v>
      </c>
      <c r="E167" s="90">
        <v>1</v>
      </c>
      <c r="F167" s="84"/>
      <c r="G167" s="96"/>
      <c r="H167" s="63">
        <f t="shared" ref="H167" si="238">F167+F167*G167</f>
        <v>0</v>
      </c>
      <c r="I167" s="63">
        <f t="shared" ref="I167" si="239">E167*F167</f>
        <v>0</v>
      </c>
      <c r="J167" s="63">
        <f t="shared" ref="J167" si="240">H167*E167</f>
        <v>0</v>
      </c>
    </row>
    <row r="168" spans="1:10" ht="14.45" customHeight="1" x14ac:dyDescent="0.2">
      <c r="A168" s="83"/>
      <c r="B168" s="148"/>
      <c r="C168" s="107"/>
      <c r="D168" s="62"/>
      <c r="E168" s="91"/>
      <c r="F168" s="85"/>
      <c r="G168" s="97"/>
      <c r="H168" s="64"/>
      <c r="I168" s="64"/>
      <c r="J168" s="64"/>
    </row>
    <row r="169" spans="1:10" ht="14.45" customHeight="1" x14ac:dyDescent="0.2">
      <c r="A169" s="82">
        <v>82</v>
      </c>
      <c r="B169" s="147" t="s">
        <v>528</v>
      </c>
      <c r="C169" s="113" t="s">
        <v>524</v>
      </c>
      <c r="D169" s="61" t="s">
        <v>295</v>
      </c>
      <c r="E169" s="90">
        <v>1</v>
      </c>
      <c r="F169" s="84"/>
      <c r="G169" s="96"/>
      <c r="H169" s="63">
        <f t="shared" ref="H169" si="241">F169+F169*G169</f>
        <v>0</v>
      </c>
      <c r="I169" s="63">
        <f t="shared" ref="I169" si="242">E169*F169</f>
        <v>0</v>
      </c>
      <c r="J169" s="63">
        <f t="shared" ref="J169" si="243">H169*E169</f>
        <v>0</v>
      </c>
    </row>
    <row r="170" spans="1:10" ht="31.5" customHeight="1" x14ac:dyDescent="0.2">
      <c r="A170" s="83"/>
      <c r="B170" s="148"/>
      <c r="C170" s="114"/>
      <c r="D170" s="62"/>
      <c r="E170" s="91"/>
      <c r="F170" s="85"/>
      <c r="G170" s="97"/>
      <c r="H170" s="64"/>
      <c r="I170" s="64"/>
      <c r="J170" s="64"/>
    </row>
    <row r="171" spans="1:10" ht="14.45" customHeight="1" x14ac:dyDescent="0.2">
      <c r="A171" s="82">
        <v>83</v>
      </c>
      <c r="B171" s="147" t="s">
        <v>525</v>
      </c>
      <c r="C171" s="106" t="s">
        <v>526</v>
      </c>
      <c r="D171" s="61" t="s">
        <v>341</v>
      </c>
      <c r="E171" s="90">
        <v>1</v>
      </c>
      <c r="F171" s="84"/>
      <c r="G171" s="96"/>
      <c r="H171" s="63">
        <f t="shared" ref="H171" si="244">F171+F171*G171</f>
        <v>0</v>
      </c>
      <c r="I171" s="63">
        <f t="shared" ref="I171" si="245">E171*F171</f>
        <v>0</v>
      </c>
      <c r="J171" s="63">
        <f t="shared" ref="J171" si="246">H171*E171</f>
        <v>0</v>
      </c>
    </row>
    <row r="172" spans="1:10" ht="14.45" customHeight="1" x14ac:dyDescent="0.2">
      <c r="A172" s="83"/>
      <c r="B172" s="148"/>
      <c r="C172" s="107"/>
      <c r="D172" s="62"/>
      <c r="E172" s="91"/>
      <c r="F172" s="85"/>
      <c r="G172" s="97"/>
      <c r="H172" s="64"/>
      <c r="I172" s="64"/>
      <c r="J172" s="64"/>
    </row>
    <row r="173" spans="1:10" ht="14.45" customHeight="1" x14ac:dyDescent="0.2">
      <c r="A173" s="82">
        <v>84</v>
      </c>
      <c r="B173" s="147" t="s">
        <v>529</v>
      </c>
      <c r="C173" s="106" t="s">
        <v>527</v>
      </c>
      <c r="D173" s="61" t="s">
        <v>61</v>
      </c>
      <c r="E173" s="90">
        <v>1</v>
      </c>
      <c r="F173" s="84"/>
      <c r="G173" s="96"/>
      <c r="H173" s="63">
        <f t="shared" ref="H173" si="247">F173+F173*G173</f>
        <v>0</v>
      </c>
      <c r="I173" s="63">
        <f t="shared" ref="I173" si="248">E173*F173</f>
        <v>0</v>
      </c>
      <c r="J173" s="63">
        <f t="shared" ref="J173" si="249">H173*E173</f>
        <v>0</v>
      </c>
    </row>
    <row r="174" spans="1:10" ht="14.45" customHeight="1" x14ac:dyDescent="0.2">
      <c r="A174" s="83"/>
      <c r="B174" s="148"/>
      <c r="C174" s="107"/>
      <c r="D174" s="62"/>
      <c r="E174" s="91"/>
      <c r="F174" s="85"/>
      <c r="G174" s="97"/>
      <c r="H174" s="64"/>
      <c r="I174" s="64"/>
      <c r="J174" s="64"/>
    </row>
    <row r="175" spans="1:10" ht="14.45" customHeight="1" x14ac:dyDescent="0.2">
      <c r="A175" s="82">
        <v>85</v>
      </c>
      <c r="B175" s="147" t="s">
        <v>530</v>
      </c>
      <c r="C175" s="106" t="s">
        <v>531</v>
      </c>
      <c r="D175" s="61" t="s">
        <v>323</v>
      </c>
      <c r="E175" s="90">
        <v>1</v>
      </c>
      <c r="F175" s="84"/>
      <c r="G175" s="96"/>
      <c r="H175" s="63">
        <f t="shared" ref="H175" si="250">F175+F175*G175</f>
        <v>0</v>
      </c>
      <c r="I175" s="63">
        <f t="shared" ref="I175" si="251">E175*F175</f>
        <v>0</v>
      </c>
      <c r="J175" s="63">
        <f t="shared" ref="J175" si="252">H175*E175</f>
        <v>0</v>
      </c>
    </row>
    <row r="176" spans="1:10" ht="34.9" customHeight="1" x14ac:dyDescent="0.2">
      <c r="A176" s="83"/>
      <c r="B176" s="148"/>
      <c r="C176" s="107"/>
      <c r="D176" s="62"/>
      <c r="E176" s="91"/>
      <c r="F176" s="85"/>
      <c r="G176" s="97"/>
      <c r="H176" s="64"/>
      <c r="I176" s="64"/>
      <c r="J176" s="64"/>
    </row>
    <row r="177" spans="1:10" ht="14.45" customHeight="1" x14ac:dyDescent="0.2">
      <c r="A177" s="82">
        <v>86</v>
      </c>
      <c r="B177" s="147" t="s">
        <v>532</v>
      </c>
      <c r="C177" s="106" t="s">
        <v>533</v>
      </c>
      <c r="D177" s="61" t="s">
        <v>323</v>
      </c>
      <c r="E177" s="90">
        <v>1</v>
      </c>
      <c r="F177" s="84"/>
      <c r="G177" s="96"/>
      <c r="H177" s="63">
        <f t="shared" ref="H177" si="253">F177+F177*G177</f>
        <v>0</v>
      </c>
      <c r="I177" s="63">
        <f t="shared" ref="I177" si="254">E177*F177</f>
        <v>0</v>
      </c>
      <c r="J177" s="63">
        <f t="shared" ref="J177" si="255">H177*E177</f>
        <v>0</v>
      </c>
    </row>
    <row r="178" spans="1:10" ht="33" customHeight="1" x14ac:dyDescent="0.2">
      <c r="A178" s="83"/>
      <c r="B178" s="148"/>
      <c r="C178" s="107"/>
      <c r="D178" s="62"/>
      <c r="E178" s="91"/>
      <c r="F178" s="85"/>
      <c r="G178" s="97"/>
      <c r="H178" s="64"/>
      <c r="I178" s="64"/>
      <c r="J178" s="64"/>
    </row>
    <row r="179" spans="1:10" ht="14.45" customHeight="1" x14ac:dyDescent="0.2">
      <c r="A179" s="82">
        <v>87</v>
      </c>
      <c r="B179" s="147" t="s">
        <v>536</v>
      </c>
      <c r="C179" s="106" t="s">
        <v>537</v>
      </c>
      <c r="D179" s="61" t="s">
        <v>45</v>
      </c>
      <c r="E179" s="90">
        <v>1</v>
      </c>
      <c r="F179" s="84"/>
      <c r="G179" s="96"/>
      <c r="H179" s="63">
        <f t="shared" ref="H179" si="256">F179+F179*G179</f>
        <v>0</v>
      </c>
      <c r="I179" s="63">
        <f t="shared" ref="I179" si="257">E179*F179</f>
        <v>0</v>
      </c>
      <c r="J179" s="63">
        <f t="shared" ref="J179" si="258">H179*E179</f>
        <v>0</v>
      </c>
    </row>
    <row r="180" spans="1:10" ht="14.45" customHeight="1" x14ac:dyDescent="0.2">
      <c r="A180" s="83"/>
      <c r="B180" s="148"/>
      <c r="C180" s="107"/>
      <c r="D180" s="62"/>
      <c r="E180" s="91"/>
      <c r="F180" s="85"/>
      <c r="G180" s="97"/>
      <c r="H180" s="64"/>
      <c r="I180" s="64"/>
      <c r="J180" s="64"/>
    </row>
    <row r="181" spans="1:10" ht="14.45" customHeight="1" x14ac:dyDescent="0.2">
      <c r="A181" s="82">
        <v>88</v>
      </c>
      <c r="B181" s="147" t="s">
        <v>538</v>
      </c>
      <c r="C181" s="106" t="s">
        <v>539</v>
      </c>
      <c r="D181" s="61" t="s">
        <v>295</v>
      </c>
      <c r="E181" s="90">
        <v>1</v>
      </c>
      <c r="F181" s="84"/>
      <c r="G181" s="96"/>
      <c r="H181" s="63">
        <f t="shared" ref="H181" si="259">F181+F181*G181</f>
        <v>0</v>
      </c>
      <c r="I181" s="63">
        <f t="shared" ref="I181" si="260">E181*F181</f>
        <v>0</v>
      </c>
      <c r="J181" s="63">
        <f t="shared" ref="J181" si="261">H181*E181</f>
        <v>0</v>
      </c>
    </row>
    <row r="182" spans="1:10" ht="66" customHeight="1" x14ac:dyDescent="0.2">
      <c r="A182" s="83"/>
      <c r="B182" s="148"/>
      <c r="C182" s="107"/>
      <c r="D182" s="62"/>
      <c r="E182" s="91"/>
      <c r="F182" s="85"/>
      <c r="G182" s="97"/>
      <c r="H182" s="64"/>
      <c r="I182" s="64"/>
      <c r="J182" s="64"/>
    </row>
    <row r="183" spans="1:10" ht="14.45" customHeight="1" x14ac:dyDescent="0.2">
      <c r="A183" s="82">
        <v>89</v>
      </c>
      <c r="B183" s="147" t="s">
        <v>535</v>
      </c>
      <c r="C183" s="106" t="s">
        <v>541</v>
      </c>
      <c r="D183" s="61" t="s">
        <v>305</v>
      </c>
      <c r="E183" s="90">
        <v>1</v>
      </c>
      <c r="F183" s="84"/>
      <c r="G183" s="96"/>
      <c r="H183" s="63">
        <f t="shared" ref="H183" si="262">F183+F183*G183</f>
        <v>0</v>
      </c>
      <c r="I183" s="63">
        <f t="shared" ref="I183" si="263">E183*F183</f>
        <v>0</v>
      </c>
      <c r="J183" s="63">
        <f t="shared" ref="J183" si="264">H183*E183</f>
        <v>0</v>
      </c>
    </row>
    <row r="184" spans="1:10" ht="27.6" customHeight="1" x14ac:dyDescent="0.2">
      <c r="A184" s="83"/>
      <c r="B184" s="148"/>
      <c r="C184" s="107"/>
      <c r="D184" s="62"/>
      <c r="E184" s="91"/>
      <c r="F184" s="85"/>
      <c r="G184" s="97"/>
      <c r="H184" s="64"/>
      <c r="I184" s="64"/>
      <c r="J184" s="64"/>
    </row>
    <row r="185" spans="1:10" ht="14.45" customHeight="1" x14ac:dyDescent="0.2">
      <c r="A185" s="82">
        <v>91</v>
      </c>
      <c r="B185" s="147" t="s">
        <v>542</v>
      </c>
      <c r="C185" s="106" t="s">
        <v>543</v>
      </c>
      <c r="D185" s="61" t="s">
        <v>297</v>
      </c>
      <c r="E185" s="90">
        <v>1</v>
      </c>
      <c r="F185" s="84"/>
      <c r="G185" s="96"/>
      <c r="H185" s="63">
        <f t="shared" ref="H185" si="265">F185+F185*G185</f>
        <v>0</v>
      </c>
      <c r="I185" s="63">
        <f t="shared" ref="I185" si="266">E185*F185</f>
        <v>0</v>
      </c>
      <c r="J185" s="63">
        <f t="shared" ref="J185" si="267">H185*E185</f>
        <v>0</v>
      </c>
    </row>
    <row r="186" spans="1:10" ht="27" customHeight="1" x14ac:dyDescent="0.2">
      <c r="A186" s="83"/>
      <c r="B186" s="148"/>
      <c r="C186" s="107"/>
      <c r="D186" s="62"/>
      <c r="E186" s="91"/>
      <c r="F186" s="85"/>
      <c r="G186" s="97"/>
      <c r="H186" s="64"/>
      <c r="I186" s="64"/>
      <c r="J186" s="64"/>
    </row>
    <row r="187" spans="1:10" ht="14.45" customHeight="1" x14ac:dyDescent="0.2">
      <c r="A187" s="82">
        <v>92</v>
      </c>
      <c r="B187" s="149" t="s">
        <v>361</v>
      </c>
      <c r="C187" s="106" t="s">
        <v>544</v>
      </c>
      <c r="D187" s="61" t="s">
        <v>298</v>
      </c>
      <c r="E187" s="90">
        <v>1</v>
      </c>
      <c r="F187" s="84"/>
      <c r="G187" s="96"/>
      <c r="H187" s="63">
        <f t="shared" ref="H187" si="268">F187+F187*G187</f>
        <v>0</v>
      </c>
      <c r="I187" s="63">
        <f t="shared" ref="I187" si="269">E187*F187</f>
        <v>0</v>
      </c>
      <c r="J187" s="63">
        <f t="shared" ref="J187" si="270">H187*E187</f>
        <v>0</v>
      </c>
    </row>
    <row r="188" spans="1:10" ht="14.45" customHeight="1" x14ac:dyDescent="0.2">
      <c r="A188" s="83"/>
      <c r="B188" s="150"/>
      <c r="C188" s="107"/>
      <c r="D188" s="62"/>
      <c r="E188" s="91"/>
      <c r="F188" s="85"/>
      <c r="G188" s="97"/>
      <c r="H188" s="64"/>
      <c r="I188" s="64"/>
      <c r="J188" s="64"/>
    </row>
    <row r="189" spans="1:10" ht="14.45" customHeight="1" x14ac:dyDescent="0.2">
      <c r="A189" s="82">
        <v>93</v>
      </c>
      <c r="B189" s="147" t="s">
        <v>362</v>
      </c>
      <c r="C189" s="106" t="s">
        <v>570</v>
      </c>
      <c r="D189" s="61" t="s">
        <v>148</v>
      </c>
      <c r="E189" s="90">
        <v>1</v>
      </c>
      <c r="F189" s="84"/>
      <c r="G189" s="96"/>
      <c r="H189" s="63">
        <f t="shared" ref="H189" si="271">F189+F189*G189</f>
        <v>0</v>
      </c>
      <c r="I189" s="63">
        <f t="shared" ref="I189" si="272">E189*F189</f>
        <v>0</v>
      </c>
      <c r="J189" s="63">
        <f t="shared" ref="J189" si="273">H189*E189</f>
        <v>0</v>
      </c>
    </row>
    <row r="190" spans="1:10" ht="14.45" customHeight="1" x14ac:dyDescent="0.2">
      <c r="A190" s="83"/>
      <c r="B190" s="148"/>
      <c r="C190" s="107"/>
      <c r="D190" s="62"/>
      <c r="E190" s="91"/>
      <c r="F190" s="85"/>
      <c r="G190" s="97"/>
      <c r="H190" s="64"/>
      <c r="I190" s="64"/>
      <c r="J190" s="64"/>
    </row>
    <row r="191" spans="1:10" ht="12.75" customHeight="1" x14ac:dyDescent="0.2">
      <c r="A191" s="82">
        <v>94</v>
      </c>
      <c r="B191" s="147" t="s">
        <v>534</v>
      </c>
      <c r="C191" s="129" t="s">
        <v>546</v>
      </c>
      <c r="D191" s="61" t="s">
        <v>292</v>
      </c>
      <c r="E191" s="90">
        <v>1</v>
      </c>
      <c r="F191" s="84"/>
      <c r="G191" s="96"/>
      <c r="H191" s="63">
        <f t="shared" ref="H191" si="274">F191+F191*G191</f>
        <v>0</v>
      </c>
      <c r="I191" s="63">
        <f t="shared" ref="I191" si="275">E191*F191</f>
        <v>0</v>
      </c>
      <c r="J191" s="63">
        <f t="shared" ref="J191" si="276">H191*E191</f>
        <v>0</v>
      </c>
    </row>
    <row r="192" spans="1:10" ht="14.45" customHeight="1" x14ac:dyDescent="0.2">
      <c r="A192" s="83"/>
      <c r="B192" s="148"/>
      <c r="C192" s="114"/>
      <c r="D192" s="62"/>
      <c r="E192" s="91"/>
      <c r="F192" s="85"/>
      <c r="G192" s="97"/>
      <c r="H192" s="64"/>
      <c r="I192" s="64"/>
      <c r="J192" s="64"/>
    </row>
    <row r="193" spans="1:10" ht="14.45" customHeight="1" x14ac:dyDescent="0.2">
      <c r="A193" s="82">
        <v>95</v>
      </c>
      <c r="B193" s="147" t="s">
        <v>547</v>
      </c>
      <c r="C193" s="106" t="s">
        <v>548</v>
      </c>
      <c r="D193" s="61" t="s">
        <v>363</v>
      </c>
      <c r="E193" s="90">
        <v>1</v>
      </c>
      <c r="F193" s="84"/>
      <c r="G193" s="96"/>
      <c r="H193" s="63">
        <f t="shared" ref="H193" si="277">F193+F193*G193</f>
        <v>0</v>
      </c>
      <c r="I193" s="63">
        <f t="shared" ref="I193" si="278">E193*F193</f>
        <v>0</v>
      </c>
      <c r="J193" s="63">
        <f t="shared" ref="J193" si="279">H193*E193</f>
        <v>0</v>
      </c>
    </row>
    <row r="194" spans="1:10" ht="14.45" customHeight="1" x14ac:dyDescent="0.2">
      <c r="A194" s="83"/>
      <c r="B194" s="148"/>
      <c r="C194" s="107"/>
      <c r="D194" s="62"/>
      <c r="E194" s="91"/>
      <c r="F194" s="85"/>
      <c r="G194" s="97"/>
      <c r="H194" s="64"/>
      <c r="I194" s="64"/>
      <c r="J194" s="64"/>
    </row>
    <row r="195" spans="1:10" ht="12.75" customHeight="1" x14ac:dyDescent="0.2">
      <c r="A195" s="82">
        <v>96</v>
      </c>
      <c r="B195" s="147" t="s">
        <v>553</v>
      </c>
      <c r="C195" s="113" t="s">
        <v>554</v>
      </c>
      <c r="D195" s="61" t="s">
        <v>364</v>
      </c>
      <c r="E195" s="90">
        <v>1</v>
      </c>
      <c r="F195" s="84"/>
      <c r="G195" s="96"/>
      <c r="H195" s="63">
        <f t="shared" ref="H195" si="280">F195+F195*G195</f>
        <v>0</v>
      </c>
      <c r="I195" s="63">
        <f t="shared" ref="I195" si="281">E195*F195</f>
        <v>0</v>
      </c>
      <c r="J195" s="63">
        <f t="shared" ref="J195" si="282">H195*E195</f>
        <v>0</v>
      </c>
    </row>
    <row r="196" spans="1:10" ht="14.45" customHeight="1" x14ac:dyDescent="0.2">
      <c r="A196" s="83"/>
      <c r="B196" s="148"/>
      <c r="C196" s="114"/>
      <c r="D196" s="62"/>
      <c r="E196" s="91"/>
      <c r="F196" s="85"/>
      <c r="G196" s="97"/>
      <c r="H196" s="64"/>
      <c r="I196" s="64"/>
      <c r="J196" s="64"/>
    </row>
    <row r="197" spans="1:10" ht="14.45" customHeight="1" x14ac:dyDescent="0.2">
      <c r="A197" s="82">
        <v>97</v>
      </c>
      <c r="B197" s="147" t="s">
        <v>551</v>
      </c>
      <c r="C197" s="106" t="s">
        <v>552</v>
      </c>
      <c r="D197" s="61" t="s">
        <v>349</v>
      </c>
      <c r="E197" s="90">
        <v>1</v>
      </c>
      <c r="F197" s="84"/>
      <c r="G197" s="96"/>
      <c r="H197" s="63">
        <f t="shared" ref="H197" si="283">F197+F197*G197</f>
        <v>0</v>
      </c>
      <c r="I197" s="63">
        <f t="shared" ref="I197" si="284">E197*F197</f>
        <v>0</v>
      </c>
      <c r="J197" s="63">
        <f t="shared" ref="J197" si="285">H197*E197</f>
        <v>0</v>
      </c>
    </row>
    <row r="198" spans="1:10" ht="25.9" customHeight="1" x14ac:dyDescent="0.2">
      <c r="A198" s="83"/>
      <c r="B198" s="148"/>
      <c r="C198" s="107"/>
      <c r="D198" s="62"/>
      <c r="E198" s="91"/>
      <c r="F198" s="85"/>
      <c r="G198" s="97"/>
      <c r="H198" s="64"/>
      <c r="I198" s="64"/>
      <c r="J198" s="64"/>
    </row>
    <row r="199" spans="1:10" ht="14.45" customHeight="1" x14ac:dyDescent="0.2">
      <c r="A199" s="82">
        <v>98</v>
      </c>
      <c r="B199" s="147" t="s">
        <v>460</v>
      </c>
      <c r="C199" s="111" t="s">
        <v>550</v>
      </c>
      <c r="D199" s="61" t="s">
        <v>308</v>
      </c>
      <c r="E199" s="90">
        <v>1</v>
      </c>
      <c r="F199" s="84"/>
      <c r="G199" s="96"/>
      <c r="H199" s="63">
        <f t="shared" ref="H199" si="286">F199+F199*G199</f>
        <v>0</v>
      </c>
      <c r="I199" s="63">
        <f t="shared" ref="I199" si="287">E199*F199</f>
        <v>0</v>
      </c>
      <c r="J199" s="63">
        <f t="shared" ref="J199" si="288">H199*E199</f>
        <v>0</v>
      </c>
    </row>
    <row r="200" spans="1:10" ht="18" customHeight="1" x14ac:dyDescent="0.2">
      <c r="A200" s="83"/>
      <c r="B200" s="148"/>
      <c r="C200" s="108"/>
      <c r="D200" s="62"/>
      <c r="E200" s="91"/>
      <c r="F200" s="85"/>
      <c r="G200" s="97"/>
      <c r="H200" s="64"/>
      <c r="I200" s="64"/>
      <c r="J200" s="64"/>
    </row>
    <row r="201" spans="1:10" ht="14.45" customHeight="1" x14ac:dyDescent="0.2">
      <c r="A201" s="82">
        <v>99</v>
      </c>
      <c r="B201" s="147" t="s">
        <v>309</v>
      </c>
      <c r="C201" s="106" t="s">
        <v>549</v>
      </c>
      <c r="D201" s="61" t="s">
        <v>310</v>
      </c>
      <c r="E201" s="90">
        <v>1</v>
      </c>
      <c r="F201" s="84"/>
      <c r="G201" s="96"/>
      <c r="H201" s="63">
        <f t="shared" ref="H201" si="289">F201+F201*G201</f>
        <v>0</v>
      </c>
      <c r="I201" s="63">
        <f t="shared" ref="I201" si="290">E201*F201</f>
        <v>0</v>
      </c>
      <c r="J201" s="63">
        <f t="shared" ref="J201" si="291">H201*E201</f>
        <v>0</v>
      </c>
    </row>
    <row r="202" spans="1:10" ht="14.45" customHeight="1" x14ac:dyDescent="0.2">
      <c r="A202" s="83"/>
      <c r="B202" s="148"/>
      <c r="C202" s="107"/>
      <c r="D202" s="62"/>
      <c r="E202" s="91"/>
      <c r="F202" s="85"/>
      <c r="G202" s="97"/>
      <c r="H202" s="64"/>
      <c r="I202" s="64"/>
      <c r="J202" s="64"/>
    </row>
    <row r="203" spans="1:10" ht="12.75" customHeight="1" x14ac:dyDescent="0.2">
      <c r="A203" s="82">
        <v>100</v>
      </c>
      <c r="B203" s="147" t="s">
        <v>365</v>
      </c>
      <c r="C203" s="113" t="s">
        <v>555</v>
      </c>
      <c r="D203" s="61" t="s">
        <v>366</v>
      </c>
      <c r="E203" s="90">
        <v>1</v>
      </c>
      <c r="F203" s="84"/>
      <c r="G203" s="96"/>
      <c r="H203" s="63">
        <f t="shared" ref="H203" si="292">F203+F203*G203</f>
        <v>0</v>
      </c>
      <c r="I203" s="63">
        <f t="shared" ref="I203" si="293">E203*F203</f>
        <v>0</v>
      </c>
      <c r="J203" s="63">
        <f t="shared" ref="J203" si="294">H203*E203</f>
        <v>0</v>
      </c>
    </row>
    <row r="204" spans="1:10" ht="33" customHeight="1" x14ac:dyDescent="0.2">
      <c r="A204" s="83"/>
      <c r="B204" s="148"/>
      <c r="C204" s="114"/>
      <c r="D204" s="62"/>
      <c r="E204" s="91"/>
      <c r="F204" s="85"/>
      <c r="G204" s="97"/>
      <c r="H204" s="64"/>
      <c r="I204" s="64"/>
      <c r="J204" s="64"/>
    </row>
    <row r="205" spans="1:10" ht="12.95" customHeight="1" x14ac:dyDescent="0.2">
      <c r="A205" s="82">
        <v>101</v>
      </c>
      <c r="B205" s="147" t="s">
        <v>316</v>
      </c>
      <c r="C205" s="106" t="s">
        <v>556</v>
      </c>
      <c r="D205" s="61" t="s">
        <v>304</v>
      </c>
      <c r="E205" s="90">
        <v>1</v>
      </c>
      <c r="F205" s="84"/>
      <c r="G205" s="96"/>
      <c r="H205" s="63">
        <f t="shared" ref="H205" si="295">F205+F205*G205</f>
        <v>0</v>
      </c>
      <c r="I205" s="63">
        <f t="shared" ref="I205" si="296">E205*F205</f>
        <v>0</v>
      </c>
      <c r="J205" s="63">
        <f t="shared" ref="J205" si="297">H205*E205</f>
        <v>0</v>
      </c>
    </row>
    <row r="206" spans="1:10" ht="24" customHeight="1" x14ac:dyDescent="0.2">
      <c r="A206" s="83"/>
      <c r="B206" s="148"/>
      <c r="C206" s="107"/>
      <c r="D206" s="62"/>
      <c r="E206" s="91"/>
      <c r="F206" s="85"/>
      <c r="G206" s="97"/>
      <c r="H206" s="64"/>
      <c r="I206" s="64"/>
      <c r="J206" s="64"/>
    </row>
    <row r="207" spans="1:10" ht="12.95" customHeight="1" x14ac:dyDescent="0.2">
      <c r="A207" s="82">
        <v>102</v>
      </c>
      <c r="B207" s="147" t="s">
        <v>313</v>
      </c>
      <c r="C207" s="106" t="s">
        <v>557</v>
      </c>
      <c r="D207" s="61" t="s">
        <v>298</v>
      </c>
      <c r="E207" s="90">
        <v>1</v>
      </c>
      <c r="F207" s="84"/>
      <c r="G207" s="96"/>
      <c r="H207" s="63">
        <f t="shared" ref="H207" si="298">F207+F207*G207</f>
        <v>0</v>
      </c>
      <c r="I207" s="63">
        <f t="shared" ref="I207" si="299">E207*F207</f>
        <v>0</v>
      </c>
      <c r="J207" s="63">
        <f t="shared" ref="J207" si="300">H207*E207</f>
        <v>0</v>
      </c>
    </row>
    <row r="208" spans="1:10" ht="15.75" customHeight="1" x14ac:dyDescent="0.2">
      <c r="A208" s="83"/>
      <c r="B208" s="148"/>
      <c r="C208" s="108"/>
      <c r="D208" s="62"/>
      <c r="E208" s="91"/>
      <c r="F208" s="85"/>
      <c r="G208" s="97"/>
      <c r="H208" s="64"/>
      <c r="I208" s="64"/>
      <c r="J208" s="64"/>
    </row>
    <row r="209" spans="1:10" ht="12.95" customHeight="1" x14ac:dyDescent="0.2">
      <c r="A209" s="82">
        <v>103</v>
      </c>
      <c r="B209" s="147" t="s">
        <v>314</v>
      </c>
      <c r="C209" s="106" t="s">
        <v>558</v>
      </c>
      <c r="D209" s="61" t="s">
        <v>315</v>
      </c>
      <c r="E209" s="90">
        <v>1</v>
      </c>
      <c r="F209" s="84"/>
      <c r="G209" s="96"/>
      <c r="H209" s="63">
        <f t="shared" ref="H209" si="301">F209+F209*G209</f>
        <v>0</v>
      </c>
      <c r="I209" s="63">
        <f t="shared" ref="I209" si="302">E209*F209</f>
        <v>0</v>
      </c>
      <c r="J209" s="63">
        <f t="shared" ref="J209" si="303">H209*E209</f>
        <v>0</v>
      </c>
    </row>
    <row r="210" spans="1:10" ht="15.75" customHeight="1" x14ac:dyDescent="0.2">
      <c r="A210" s="83"/>
      <c r="B210" s="148"/>
      <c r="C210" s="107"/>
      <c r="D210" s="62"/>
      <c r="E210" s="91"/>
      <c r="F210" s="85"/>
      <c r="G210" s="97"/>
      <c r="H210" s="64"/>
      <c r="I210" s="64"/>
      <c r="J210" s="64"/>
    </row>
    <row r="211" spans="1:10" ht="12.95" customHeight="1" x14ac:dyDescent="0.2">
      <c r="A211" s="82">
        <v>104</v>
      </c>
      <c r="B211" s="147" t="s">
        <v>311</v>
      </c>
      <c r="C211" s="106" t="s">
        <v>559</v>
      </c>
      <c r="D211" s="61" t="s">
        <v>312</v>
      </c>
      <c r="E211" s="90">
        <v>1</v>
      </c>
      <c r="F211" s="84"/>
      <c r="G211" s="96"/>
      <c r="H211" s="63">
        <f t="shared" ref="H211" si="304">F211+F211*G211</f>
        <v>0</v>
      </c>
      <c r="I211" s="63">
        <f t="shared" ref="I211" si="305">E211*F211</f>
        <v>0</v>
      </c>
      <c r="J211" s="63">
        <f t="shared" ref="J211" si="306">H211*E211</f>
        <v>0</v>
      </c>
    </row>
    <row r="212" spans="1:10" ht="34.9" customHeight="1" x14ac:dyDescent="0.2">
      <c r="A212" s="83"/>
      <c r="B212" s="148"/>
      <c r="C212" s="107"/>
      <c r="D212" s="62"/>
      <c r="E212" s="91"/>
      <c r="F212" s="85"/>
      <c r="G212" s="97"/>
      <c r="H212" s="64"/>
      <c r="I212" s="64"/>
      <c r="J212" s="64"/>
    </row>
    <row r="213" spans="1:10" ht="12.95" customHeight="1" x14ac:dyDescent="0.2">
      <c r="A213" s="82">
        <v>105</v>
      </c>
      <c r="B213" s="147" t="s">
        <v>461</v>
      </c>
      <c r="C213" s="106" t="s">
        <v>560</v>
      </c>
      <c r="D213" s="61" t="s">
        <v>318</v>
      </c>
      <c r="E213" s="90">
        <v>1</v>
      </c>
      <c r="F213" s="84"/>
      <c r="G213" s="96"/>
      <c r="H213" s="63">
        <f t="shared" ref="H213" si="307">F213+F213*G213</f>
        <v>0</v>
      </c>
      <c r="I213" s="63">
        <f t="shared" ref="I213" si="308">E213*F213</f>
        <v>0</v>
      </c>
      <c r="J213" s="63">
        <f t="shared" ref="J213" si="309">H213*E213</f>
        <v>0</v>
      </c>
    </row>
    <row r="214" spans="1:10" ht="12.75" customHeight="1" x14ac:dyDescent="0.2">
      <c r="A214" s="83"/>
      <c r="B214" s="148"/>
      <c r="C214" s="107"/>
      <c r="D214" s="62"/>
      <c r="E214" s="91"/>
      <c r="F214" s="85"/>
      <c r="G214" s="97"/>
      <c r="H214" s="64"/>
      <c r="I214" s="64"/>
      <c r="J214" s="64"/>
    </row>
    <row r="215" spans="1:10" ht="12.95" customHeight="1" x14ac:dyDescent="0.2">
      <c r="A215" s="82">
        <v>106</v>
      </c>
      <c r="B215" s="147" t="s">
        <v>317</v>
      </c>
      <c r="C215" s="106" t="s">
        <v>561</v>
      </c>
      <c r="D215" s="61" t="s">
        <v>307</v>
      </c>
      <c r="E215" s="90">
        <v>1</v>
      </c>
      <c r="F215" s="84"/>
      <c r="G215" s="96"/>
      <c r="H215" s="63">
        <f t="shared" ref="H215" si="310">F215+F215*G215</f>
        <v>0</v>
      </c>
      <c r="I215" s="63">
        <f t="shared" ref="I215" si="311">E215*F215</f>
        <v>0</v>
      </c>
      <c r="J215" s="63">
        <f t="shared" ref="J215" si="312">H215*E215</f>
        <v>0</v>
      </c>
    </row>
    <row r="216" spans="1:10" ht="48" customHeight="1" x14ac:dyDescent="0.2">
      <c r="A216" s="83"/>
      <c r="B216" s="148"/>
      <c r="C216" s="107"/>
      <c r="D216" s="62"/>
      <c r="E216" s="91"/>
      <c r="F216" s="85"/>
      <c r="G216" s="97"/>
      <c r="H216" s="64"/>
      <c r="I216" s="64"/>
      <c r="J216" s="64"/>
    </row>
    <row r="217" spans="1:10" ht="12.95" customHeight="1" x14ac:dyDescent="0.2">
      <c r="A217" s="82">
        <v>107</v>
      </c>
      <c r="B217" s="147" t="s">
        <v>367</v>
      </c>
      <c r="C217" s="106" t="s">
        <v>562</v>
      </c>
      <c r="D217" s="61" t="s">
        <v>298</v>
      </c>
      <c r="E217" s="90">
        <v>1</v>
      </c>
      <c r="F217" s="84"/>
      <c r="G217" s="96"/>
      <c r="H217" s="63">
        <f t="shared" ref="H217" si="313">F217+F217*G217</f>
        <v>0</v>
      </c>
      <c r="I217" s="63">
        <f t="shared" ref="I217" si="314">E217*F217</f>
        <v>0</v>
      </c>
      <c r="J217" s="63">
        <f t="shared" ref="J217" si="315">H217*E217</f>
        <v>0</v>
      </c>
    </row>
    <row r="218" spans="1:10" ht="30" customHeight="1" x14ac:dyDescent="0.2">
      <c r="A218" s="83"/>
      <c r="B218" s="148"/>
      <c r="C218" s="107"/>
      <c r="D218" s="62"/>
      <c r="E218" s="91"/>
      <c r="F218" s="85"/>
      <c r="G218" s="97"/>
      <c r="H218" s="64"/>
      <c r="I218" s="64"/>
      <c r="J218" s="64"/>
    </row>
    <row r="219" spans="1:10" ht="12.95" customHeight="1" x14ac:dyDescent="0.2">
      <c r="A219" s="23">
        <v>108</v>
      </c>
      <c r="B219" s="147" t="s">
        <v>368</v>
      </c>
      <c r="C219" s="106" t="s">
        <v>563</v>
      </c>
      <c r="D219" s="61" t="s">
        <v>369</v>
      </c>
      <c r="E219" s="90">
        <v>1</v>
      </c>
      <c r="F219" s="84"/>
      <c r="G219" s="96"/>
      <c r="H219" s="63">
        <f t="shared" ref="H219" si="316">F219+F219*G219</f>
        <v>0</v>
      </c>
      <c r="I219" s="63">
        <f t="shared" ref="I219" si="317">E219*F219</f>
        <v>0</v>
      </c>
      <c r="J219" s="63">
        <f t="shared" ref="J219" si="318">H219*E219</f>
        <v>0</v>
      </c>
    </row>
    <row r="220" spans="1:10" ht="45.75" customHeight="1" x14ac:dyDescent="0.2">
      <c r="A220" s="24"/>
      <c r="B220" s="148"/>
      <c r="C220" s="107"/>
      <c r="D220" s="62"/>
      <c r="E220" s="91"/>
      <c r="F220" s="85"/>
      <c r="G220" s="97"/>
      <c r="H220" s="64"/>
      <c r="I220" s="64"/>
      <c r="J220" s="64"/>
    </row>
    <row r="221" spans="1:10" ht="12.95" customHeight="1" x14ac:dyDescent="0.2">
      <c r="A221" s="82">
        <v>109</v>
      </c>
      <c r="B221" s="147" t="s">
        <v>564</v>
      </c>
      <c r="C221" s="106" t="s">
        <v>565</v>
      </c>
      <c r="D221" s="61" t="s">
        <v>45</v>
      </c>
      <c r="E221" s="90">
        <v>1</v>
      </c>
      <c r="F221" s="84"/>
      <c r="G221" s="96"/>
      <c r="H221" s="63">
        <f t="shared" ref="H221" si="319">F221+F221*G221</f>
        <v>0</v>
      </c>
      <c r="I221" s="63">
        <f t="shared" ref="I221" si="320">E221*F221</f>
        <v>0</v>
      </c>
      <c r="J221" s="63">
        <f t="shared" ref="J221" si="321">H221*E221</f>
        <v>0</v>
      </c>
    </row>
    <row r="222" spans="1:10" ht="31.15" customHeight="1" x14ac:dyDescent="0.2">
      <c r="A222" s="83"/>
      <c r="B222" s="148"/>
      <c r="C222" s="107"/>
      <c r="D222" s="62"/>
      <c r="E222" s="91"/>
      <c r="F222" s="85"/>
      <c r="G222" s="97"/>
      <c r="H222" s="64"/>
      <c r="I222" s="64"/>
      <c r="J222" s="64"/>
    </row>
    <row r="223" spans="1:10" ht="12.95" customHeight="1" x14ac:dyDescent="0.2">
      <c r="A223" s="82">
        <v>110</v>
      </c>
      <c r="B223" s="147" t="s">
        <v>566</v>
      </c>
      <c r="C223" s="106" t="s">
        <v>568</v>
      </c>
      <c r="D223" s="61" t="s">
        <v>292</v>
      </c>
      <c r="E223" s="90">
        <v>1</v>
      </c>
      <c r="F223" s="84"/>
      <c r="G223" s="96"/>
      <c r="H223" s="63">
        <f t="shared" ref="H223" si="322">F223+F223*G223</f>
        <v>0</v>
      </c>
      <c r="I223" s="63">
        <f t="shared" ref="I223" si="323">E223*F223</f>
        <v>0</v>
      </c>
      <c r="J223" s="63">
        <f t="shared" ref="J223" si="324">H223*E223</f>
        <v>0</v>
      </c>
    </row>
    <row r="224" spans="1:10" ht="16.5" customHeight="1" x14ac:dyDescent="0.2">
      <c r="A224" s="83"/>
      <c r="B224" s="148"/>
      <c r="C224" s="108"/>
      <c r="D224" s="62"/>
      <c r="E224" s="91"/>
      <c r="F224" s="85"/>
      <c r="G224" s="97"/>
      <c r="H224" s="64"/>
      <c r="I224" s="64"/>
      <c r="J224" s="64"/>
    </row>
    <row r="225" spans="1:10" ht="12.95" customHeight="1" x14ac:dyDescent="0.2">
      <c r="A225" s="82">
        <v>111</v>
      </c>
      <c r="B225" s="147" t="s">
        <v>567</v>
      </c>
      <c r="C225" s="106" t="s">
        <v>569</v>
      </c>
      <c r="D225" s="61" t="s">
        <v>332</v>
      </c>
      <c r="E225" s="90">
        <v>1</v>
      </c>
      <c r="F225" s="84"/>
      <c r="G225" s="96"/>
      <c r="H225" s="63">
        <f t="shared" ref="H225" si="325">F225+F225*G225</f>
        <v>0</v>
      </c>
      <c r="I225" s="63">
        <f t="shared" ref="I225" si="326">E225*F225</f>
        <v>0</v>
      </c>
      <c r="J225" s="63">
        <f t="shared" ref="J225" si="327">H225*E225</f>
        <v>0</v>
      </c>
    </row>
    <row r="226" spans="1:10" ht="17.25" customHeight="1" x14ac:dyDescent="0.2">
      <c r="A226" s="83"/>
      <c r="B226" s="148"/>
      <c r="C226" s="107"/>
      <c r="D226" s="62"/>
      <c r="E226" s="91"/>
      <c r="F226" s="85"/>
      <c r="G226" s="97"/>
      <c r="H226" s="64"/>
      <c r="I226" s="64"/>
      <c r="J226" s="64"/>
    </row>
    <row r="227" spans="1:10" ht="12.95" customHeight="1" x14ac:dyDescent="0.2">
      <c r="A227" s="82">
        <v>112</v>
      </c>
      <c r="B227" s="147" t="s">
        <v>370</v>
      </c>
      <c r="C227" s="111" t="s">
        <v>571</v>
      </c>
      <c r="D227" s="61" t="s">
        <v>371</v>
      </c>
      <c r="E227" s="90">
        <v>1</v>
      </c>
      <c r="F227" s="84"/>
      <c r="G227" s="96"/>
      <c r="H227" s="63">
        <f t="shared" ref="H227" si="328">F227+F227*G227</f>
        <v>0</v>
      </c>
      <c r="I227" s="63">
        <f t="shared" ref="I227" si="329">E227*F227</f>
        <v>0</v>
      </c>
      <c r="J227" s="63">
        <f t="shared" ref="J227" si="330">H227*E227</f>
        <v>0</v>
      </c>
    </row>
    <row r="228" spans="1:10" ht="12.75" customHeight="1" x14ac:dyDescent="0.2">
      <c r="A228" s="83"/>
      <c r="B228" s="148"/>
      <c r="C228" s="108"/>
      <c r="D228" s="62"/>
      <c r="E228" s="91"/>
      <c r="F228" s="85"/>
      <c r="G228" s="97"/>
      <c r="H228" s="64"/>
      <c r="I228" s="64"/>
      <c r="J228" s="64"/>
    </row>
    <row r="229" spans="1:10" ht="12.95" customHeight="1" x14ac:dyDescent="0.2">
      <c r="A229" s="82">
        <v>113</v>
      </c>
      <c r="B229" s="147" t="s">
        <v>372</v>
      </c>
      <c r="C229" s="106" t="s">
        <v>572</v>
      </c>
      <c r="D229" s="61" t="s">
        <v>373</v>
      </c>
      <c r="E229" s="90">
        <v>1</v>
      </c>
      <c r="F229" s="84"/>
      <c r="G229" s="96"/>
      <c r="H229" s="63">
        <f t="shared" ref="H229" si="331">F229+F229*G229</f>
        <v>0</v>
      </c>
      <c r="I229" s="63">
        <f t="shared" ref="I229" si="332">E229*F229</f>
        <v>0</v>
      </c>
      <c r="J229" s="63">
        <f t="shared" ref="J229" si="333">H229*E229</f>
        <v>0</v>
      </c>
    </row>
    <row r="230" spans="1:10" ht="39" customHeight="1" x14ac:dyDescent="0.2">
      <c r="A230" s="83"/>
      <c r="B230" s="148"/>
      <c r="C230" s="107"/>
      <c r="D230" s="62"/>
      <c r="E230" s="91"/>
      <c r="F230" s="85"/>
      <c r="G230" s="97"/>
      <c r="H230" s="64"/>
      <c r="I230" s="64"/>
      <c r="J230" s="64"/>
    </row>
    <row r="231" spans="1:10" ht="12.95" customHeight="1" x14ac:dyDescent="0.2">
      <c r="A231" s="82">
        <v>114</v>
      </c>
      <c r="B231" s="147" t="s">
        <v>573</v>
      </c>
      <c r="C231" s="106" t="s">
        <v>574</v>
      </c>
      <c r="D231" s="61" t="s">
        <v>298</v>
      </c>
      <c r="E231" s="90">
        <v>1</v>
      </c>
      <c r="F231" s="84"/>
      <c r="G231" s="96"/>
      <c r="H231" s="63">
        <f t="shared" ref="H231" si="334">F231+F231*G231</f>
        <v>0</v>
      </c>
      <c r="I231" s="63">
        <f t="shared" ref="I231" si="335">E231*F231</f>
        <v>0</v>
      </c>
      <c r="J231" s="63">
        <f t="shared" ref="J231" si="336">H231*E231</f>
        <v>0</v>
      </c>
    </row>
    <row r="232" spans="1:10" ht="28.9" customHeight="1" x14ac:dyDescent="0.2">
      <c r="A232" s="83"/>
      <c r="B232" s="148"/>
      <c r="C232" s="107"/>
      <c r="D232" s="62"/>
      <c r="E232" s="91"/>
      <c r="F232" s="85"/>
      <c r="G232" s="97"/>
      <c r="H232" s="64"/>
      <c r="I232" s="64"/>
      <c r="J232" s="64"/>
    </row>
    <row r="233" spans="1:10" ht="12.95" customHeight="1" x14ac:dyDescent="0.2">
      <c r="A233" s="82">
        <v>115</v>
      </c>
      <c r="B233" s="147" t="s">
        <v>575</v>
      </c>
      <c r="C233" s="106" t="s">
        <v>576</v>
      </c>
      <c r="D233" s="61" t="s">
        <v>45</v>
      </c>
      <c r="E233" s="90">
        <v>1</v>
      </c>
      <c r="F233" s="84"/>
      <c r="G233" s="96"/>
      <c r="H233" s="63">
        <f t="shared" ref="H233" si="337">F233+F233*G233</f>
        <v>0</v>
      </c>
      <c r="I233" s="63">
        <f t="shared" ref="I233" si="338">E233*F233</f>
        <v>0</v>
      </c>
      <c r="J233" s="63">
        <f t="shared" ref="J233" si="339">H233*E233</f>
        <v>0</v>
      </c>
    </row>
    <row r="234" spans="1:10" ht="43.5" customHeight="1" x14ac:dyDescent="0.2">
      <c r="A234" s="83"/>
      <c r="B234" s="148"/>
      <c r="C234" s="107"/>
      <c r="D234" s="62"/>
      <c r="E234" s="91"/>
      <c r="F234" s="85"/>
      <c r="G234" s="97"/>
      <c r="H234" s="64"/>
      <c r="I234" s="64"/>
      <c r="J234" s="64"/>
    </row>
    <row r="235" spans="1:10" ht="12.95" customHeight="1" x14ac:dyDescent="0.2">
      <c r="A235" s="82">
        <v>116</v>
      </c>
      <c r="B235" s="147" t="s">
        <v>374</v>
      </c>
      <c r="C235" s="106" t="s">
        <v>577</v>
      </c>
      <c r="D235" s="61" t="s">
        <v>375</v>
      </c>
      <c r="E235" s="90">
        <v>1</v>
      </c>
      <c r="F235" s="84"/>
      <c r="G235" s="96"/>
      <c r="H235" s="63">
        <f t="shared" ref="H235" si="340">F235+F235*G235</f>
        <v>0</v>
      </c>
      <c r="I235" s="63">
        <f t="shared" ref="I235" si="341">E235*F235</f>
        <v>0</v>
      </c>
      <c r="J235" s="63">
        <f t="shared" ref="J235" si="342">H235*E235</f>
        <v>0</v>
      </c>
    </row>
    <row r="236" spans="1:10" ht="39" customHeight="1" x14ac:dyDescent="0.2">
      <c r="A236" s="83"/>
      <c r="B236" s="148"/>
      <c r="C236" s="107"/>
      <c r="D236" s="62"/>
      <c r="E236" s="91"/>
      <c r="F236" s="85"/>
      <c r="G236" s="97"/>
      <c r="H236" s="64"/>
      <c r="I236" s="64"/>
      <c r="J236" s="64"/>
    </row>
    <row r="237" spans="1:10" ht="12.95" customHeight="1" x14ac:dyDescent="0.2">
      <c r="A237" s="82">
        <v>117</v>
      </c>
      <c r="B237" s="147" t="s">
        <v>525</v>
      </c>
      <c r="C237" s="106" t="s">
        <v>526</v>
      </c>
      <c r="D237" s="61" t="s">
        <v>312</v>
      </c>
      <c r="E237" s="90">
        <v>1</v>
      </c>
      <c r="F237" s="84"/>
      <c r="G237" s="96"/>
      <c r="H237" s="63">
        <f t="shared" ref="H237" si="343">F237+F237*G237</f>
        <v>0</v>
      </c>
      <c r="I237" s="63">
        <f t="shared" ref="I237" si="344">E237*F237</f>
        <v>0</v>
      </c>
      <c r="J237" s="63">
        <f t="shared" ref="J237" si="345">H237*E237</f>
        <v>0</v>
      </c>
    </row>
    <row r="238" spans="1:10" ht="12.75" customHeight="1" x14ac:dyDescent="0.2">
      <c r="A238" s="83"/>
      <c r="B238" s="148"/>
      <c r="C238" s="107"/>
      <c r="D238" s="62"/>
      <c r="E238" s="91"/>
      <c r="F238" s="85"/>
      <c r="G238" s="97"/>
      <c r="H238" s="64"/>
      <c r="I238" s="64"/>
      <c r="J238" s="64"/>
    </row>
    <row r="239" spans="1:10" ht="12.95" customHeight="1" x14ac:dyDescent="0.2">
      <c r="A239" s="82">
        <v>118</v>
      </c>
      <c r="B239" s="147" t="s">
        <v>370</v>
      </c>
      <c r="C239" s="111" t="s">
        <v>571</v>
      </c>
      <c r="D239" s="61" t="s">
        <v>52</v>
      </c>
      <c r="E239" s="90">
        <v>1</v>
      </c>
      <c r="F239" s="84"/>
      <c r="G239" s="96"/>
      <c r="H239" s="63">
        <f t="shared" ref="H239" si="346">F239+F239*G239</f>
        <v>0</v>
      </c>
      <c r="I239" s="63">
        <f t="shared" ref="I239" si="347">E239*F239</f>
        <v>0</v>
      </c>
      <c r="J239" s="63">
        <f t="shared" ref="J239" si="348">H239*E239</f>
        <v>0</v>
      </c>
    </row>
    <row r="240" spans="1:10" ht="12.75" customHeight="1" x14ac:dyDescent="0.2">
      <c r="A240" s="83"/>
      <c r="B240" s="148"/>
      <c r="C240" s="108"/>
      <c r="D240" s="62"/>
      <c r="E240" s="91"/>
      <c r="F240" s="85"/>
      <c r="G240" s="97"/>
      <c r="H240" s="64"/>
      <c r="I240" s="64"/>
      <c r="J240" s="64"/>
    </row>
    <row r="241" spans="1:10" ht="12.95" customHeight="1" x14ac:dyDescent="0.2">
      <c r="A241" s="82">
        <v>119</v>
      </c>
      <c r="B241" s="147" t="s">
        <v>578</v>
      </c>
      <c r="C241" s="106" t="s">
        <v>579</v>
      </c>
      <c r="D241" s="61" t="s">
        <v>304</v>
      </c>
      <c r="E241" s="90">
        <v>1</v>
      </c>
      <c r="F241" s="84"/>
      <c r="G241" s="96"/>
      <c r="H241" s="63">
        <f t="shared" ref="H241" si="349">F241+F241*G241</f>
        <v>0</v>
      </c>
      <c r="I241" s="63">
        <f t="shared" ref="I241" si="350">E241*F241</f>
        <v>0</v>
      </c>
      <c r="J241" s="63">
        <f t="shared" ref="J241" si="351">H241*E241</f>
        <v>0</v>
      </c>
    </row>
    <row r="242" spans="1:10" ht="35.450000000000003" customHeight="1" x14ac:dyDescent="0.2">
      <c r="A242" s="83"/>
      <c r="B242" s="148"/>
      <c r="C242" s="107"/>
      <c r="D242" s="62"/>
      <c r="E242" s="91"/>
      <c r="F242" s="85"/>
      <c r="G242" s="97"/>
      <c r="H242" s="64"/>
      <c r="I242" s="64"/>
      <c r="J242" s="64"/>
    </row>
    <row r="243" spans="1:10" ht="12.95" customHeight="1" x14ac:dyDescent="0.2">
      <c r="A243" s="82">
        <v>120</v>
      </c>
      <c r="B243" s="147" t="s">
        <v>376</v>
      </c>
      <c r="C243" s="106" t="s">
        <v>580</v>
      </c>
      <c r="D243" s="61" t="s">
        <v>44</v>
      </c>
      <c r="E243" s="90">
        <v>1</v>
      </c>
      <c r="F243" s="84"/>
      <c r="G243" s="96"/>
      <c r="H243" s="63">
        <f t="shared" ref="H243" si="352">F243+F243*G243</f>
        <v>0</v>
      </c>
      <c r="I243" s="63">
        <f t="shared" ref="I243" si="353">E243*F243</f>
        <v>0</v>
      </c>
      <c r="J243" s="63">
        <f t="shared" ref="J243" si="354">H243*E243</f>
        <v>0</v>
      </c>
    </row>
    <row r="244" spans="1:10" ht="30.6" customHeight="1" x14ac:dyDescent="0.2">
      <c r="A244" s="83"/>
      <c r="B244" s="148"/>
      <c r="C244" s="107"/>
      <c r="D244" s="62"/>
      <c r="E244" s="91"/>
      <c r="F244" s="85"/>
      <c r="G244" s="97"/>
      <c r="H244" s="64"/>
      <c r="I244" s="64"/>
      <c r="J244" s="64"/>
    </row>
    <row r="245" spans="1:10" ht="12.95" customHeight="1" x14ac:dyDescent="0.2">
      <c r="A245" s="82">
        <v>121</v>
      </c>
      <c r="B245" s="147" t="s">
        <v>582</v>
      </c>
      <c r="C245" s="106" t="s">
        <v>581</v>
      </c>
      <c r="D245" s="61" t="s">
        <v>298</v>
      </c>
      <c r="E245" s="90">
        <v>1</v>
      </c>
      <c r="F245" s="84"/>
      <c r="G245" s="96"/>
      <c r="H245" s="63">
        <f t="shared" ref="H245" si="355">F245+F245*G245</f>
        <v>0</v>
      </c>
      <c r="I245" s="63">
        <f t="shared" ref="I245" si="356">E245*F245</f>
        <v>0</v>
      </c>
      <c r="J245" s="63">
        <f t="shared" ref="J245" si="357">H245*E245</f>
        <v>0</v>
      </c>
    </row>
    <row r="246" spans="1:10" ht="31.15" customHeight="1" x14ac:dyDescent="0.2">
      <c r="A246" s="83"/>
      <c r="B246" s="148"/>
      <c r="C246" s="107"/>
      <c r="D246" s="62"/>
      <c r="E246" s="91"/>
      <c r="F246" s="85"/>
      <c r="G246" s="97"/>
      <c r="H246" s="64"/>
      <c r="I246" s="64"/>
      <c r="J246" s="64"/>
    </row>
    <row r="247" spans="1:10" ht="12.95" customHeight="1" x14ac:dyDescent="0.2">
      <c r="A247" s="82">
        <v>122</v>
      </c>
      <c r="B247" s="147" t="s">
        <v>377</v>
      </c>
      <c r="C247" s="106" t="s">
        <v>583</v>
      </c>
      <c r="D247" s="61" t="s">
        <v>298</v>
      </c>
      <c r="E247" s="90">
        <v>1</v>
      </c>
      <c r="F247" s="84"/>
      <c r="G247" s="96"/>
      <c r="H247" s="63">
        <f t="shared" ref="H247" si="358">F247+F247*G247</f>
        <v>0</v>
      </c>
      <c r="I247" s="63">
        <f t="shared" ref="I247" si="359">E247*F247</f>
        <v>0</v>
      </c>
      <c r="J247" s="63">
        <f t="shared" ref="J247" si="360">H247*E247</f>
        <v>0</v>
      </c>
    </row>
    <row r="248" spans="1:10" ht="34.15" customHeight="1" x14ac:dyDescent="0.2">
      <c r="A248" s="83"/>
      <c r="B248" s="148"/>
      <c r="C248" s="107"/>
      <c r="D248" s="62"/>
      <c r="E248" s="91"/>
      <c r="F248" s="85"/>
      <c r="G248" s="97"/>
      <c r="H248" s="64"/>
      <c r="I248" s="64"/>
      <c r="J248" s="64"/>
    </row>
    <row r="249" spans="1:10" ht="12.95" customHeight="1" x14ac:dyDescent="0.2">
      <c r="A249" s="82">
        <v>123</v>
      </c>
      <c r="B249" s="147" t="s">
        <v>584</v>
      </c>
      <c r="C249" s="111" t="s">
        <v>545</v>
      </c>
      <c r="D249" s="61" t="s">
        <v>54</v>
      </c>
      <c r="E249" s="90">
        <v>1</v>
      </c>
      <c r="F249" s="84"/>
      <c r="G249" s="96"/>
      <c r="H249" s="63">
        <f t="shared" ref="H249" si="361">F249+F249*G249</f>
        <v>0</v>
      </c>
      <c r="I249" s="63">
        <f t="shared" ref="I249" si="362">E249*F249</f>
        <v>0</v>
      </c>
      <c r="J249" s="63">
        <f t="shared" ref="J249" si="363">H249*E249</f>
        <v>0</v>
      </c>
    </row>
    <row r="250" spans="1:10" ht="13.9" customHeight="1" x14ac:dyDescent="0.2">
      <c r="A250" s="83"/>
      <c r="B250" s="148"/>
      <c r="C250" s="108"/>
      <c r="D250" s="62"/>
      <c r="E250" s="91"/>
      <c r="F250" s="85"/>
      <c r="G250" s="97"/>
      <c r="H250" s="64"/>
      <c r="I250" s="64"/>
      <c r="J250" s="64"/>
    </row>
    <row r="251" spans="1:10" ht="12.95" customHeight="1" x14ac:dyDescent="0.2">
      <c r="A251" s="82">
        <v>124</v>
      </c>
      <c r="B251" s="147" t="s">
        <v>296</v>
      </c>
      <c r="C251" s="129" t="s">
        <v>586</v>
      </c>
      <c r="D251" s="61" t="s">
        <v>378</v>
      </c>
      <c r="E251" s="90">
        <v>1</v>
      </c>
      <c r="F251" s="84"/>
      <c r="G251" s="96"/>
      <c r="H251" s="63">
        <f t="shared" ref="H251" si="364">F251+F251*G251</f>
        <v>0</v>
      </c>
      <c r="I251" s="63">
        <f t="shared" ref="I251" si="365">E251*F251</f>
        <v>0</v>
      </c>
      <c r="J251" s="63">
        <f t="shared" ref="J251" si="366">H251*E251</f>
        <v>0</v>
      </c>
    </row>
    <row r="252" spans="1:10" ht="14.45" customHeight="1" x14ac:dyDescent="0.2">
      <c r="A252" s="83"/>
      <c r="B252" s="148"/>
      <c r="C252" s="114"/>
      <c r="D252" s="62"/>
      <c r="E252" s="91"/>
      <c r="F252" s="85"/>
      <c r="G252" s="97"/>
      <c r="H252" s="64"/>
      <c r="I252" s="64"/>
      <c r="J252" s="64"/>
    </row>
    <row r="253" spans="1:10" ht="12.95" customHeight="1" x14ac:dyDescent="0.2">
      <c r="A253" s="82">
        <v>125</v>
      </c>
      <c r="B253" s="147" t="s">
        <v>585</v>
      </c>
      <c r="C253" s="106" t="s">
        <v>587</v>
      </c>
      <c r="D253" s="61" t="s">
        <v>379</v>
      </c>
      <c r="E253" s="90">
        <v>1</v>
      </c>
      <c r="F253" s="84"/>
      <c r="G253" s="96"/>
      <c r="H253" s="63">
        <f t="shared" ref="H253" si="367">F253+F253*G253</f>
        <v>0</v>
      </c>
      <c r="I253" s="63">
        <f t="shared" ref="I253" si="368">E253*F253</f>
        <v>0</v>
      </c>
      <c r="J253" s="63">
        <f t="shared" ref="J253" si="369">H253*E253</f>
        <v>0</v>
      </c>
    </row>
    <row r="254" spans="1:10" ht="29.45" customHeight="1" x14ac:dyDescent="0.2">
      <c r="A254" s="83"/>
      <c r="B254" s="148"/>
      <c r="C254" s="107"/>
      <c r="D254" s="62"/>
      <c r="E254" s="91"/>
      <c r="F254" s="85"/>
      <c r="G254" s="97"/>
      <c r="H254" s="64"/>
      <c r="I254" s="64"/>
      <c r="J254" s="64"/>
    </row>
    <row r="255" spans="1:10" ht="12.95" customHeight="1" x14ac:dyDescent="0.2">
      <c r="A255" s="82">
        <v>126</v>
      </c>
      <c r="B255" s="147" t="s">
        <v>380</v>
      </c>
      <c r="C255" s="106" t="s">
        <v>588</v>
      </c>
      <c r="D255" s="61" t="s">
        <v>59</v>
      </c>
      <c r="E255" s="90">
        <v>1</v>
      </c>
      <c r="F255" s="84"/>
      <c r="G255" s="96"/>
      <c r="H255" s="63">
        <f t="shared" ref="H255" si="370">F255+F255*G255</f>
        <v>0</v>
      </c>
      <c r="I255" s="63">
        <f t="shared" ref="I255" si="371">E255*F255</f>
        <v>0</v>
      </c>
      <c r="J255" s="63">
        <f t="shared" ref="J255" si="372">H255*E255</f>
        <v>0</v>
      </c>
    </row>
    <row r="256" spans="1:10" ht="55.9" customHeight="1" x14ac:dyDescent="0.2">
      <c r="A256" s="83"/>
      <c r="B256" s="148"/>
      <c r="C256" s="107"/>
      <c r="D256" s="62"/>
      <c r="E256" s="91"/>
      <c r="F256" s="85"/>
      <c r="G256" s="97"/>
      <c r="H256" s="64"/>
      <c r="I256" s="64"/>
      <c r="J256" s="64"/>
    </row>
    <row r="257" spans="1:10" ht="12.95" customHeight="1" x14ac:dyDescent="0.2">
      <c r="A257" s="82">
        <v>127</v>
      </c>
      <c r="B257" s="147" t="s">
        <v>381</v>
      </c>
      <c r="C257" s="106" t="s">
        <v>589</v>
      </c>
      <c r="D257" s="61" t="s">
        <v>295</v>
      </c>
      <c r="E257" s="90">
        <v>1</v>
      </c>
      <c r="F257" s="84"/>
      <c r="G257" s="96"/>
      <c r="H257" s="63">
        <f t="shared" ref="H257" si="373">F257+F257*G257</f>
        <v>0</v>
      </c>
      <c r="I257" s="63">
        <f t="shared" ref="I257" si="374">E257*F257</f>
        <v>0</v>
      </c>
      <c r="J257" s="63">
        <f t="shared" ref="J257" si="375">H257*E257</f>
        <v>0</v>
      </c>
    </row>
    <row r="258" spans="1:10" ht="33.6" customHeight="1" x14ac:dyDescent="0.2">
      <c r="A258" s="83"/>
      <c r="B258" s="148"/>
      <c r="C258" s="107"/>
      <c r="D258" s="62"/>
      <c r="E258" s="91"/>
      <c r="F258" s="85"/>
      <c r="G258" s="97"/>
      <c r="H258" s="64"/>
      <c r="I258" s="64"/>
      <c r="J258" s="64"/>
    </row>
    <row r="259" spans="1:10" ht="12.95" customHeight="1" x14ac:dyDescent="0.2">
      <c r="A259" s="82">
        <v>128</v>
      </c>
      <c r="B259" s="147" t="s">
        <v>382</v>
      </c>
      <c r="C259" s="106" t="s">
        <v>590</v>
      </c>
      <c r="D259" s="61" t="s">
        <v>383</v>
      </c>
      <c r="E259" s="90">
        <v>1</v>
      </c>
      <c r="F259" s="84"/>
      <c r="G259" s="96"/>
      <c r="H259" s="63">
        <f t="shared" ref="H259" si="376">F259+F259*G259</f>
        <v>0</v>
      </c>
      <c r="I259" s="63">
        <f t="shared" ref="I259" si="377">E259*F259</f>
        <v>0</v>
      </c>
      <c r="J259" s="63">
        <f t="shared" ref="J259" si="378">H259*E259</f>
        <v>0</v>
      </c>
    </row>
    <row r="260" spans="1:10" ht="16.5" customHeight="1" x14ac:dyDescent="0.2">
      <c r="A260" s="83"/>
      <c r="B260" s="148"/>
      <c r="C260" s="107"/>
      <c r="D260" s="62"/>
      <c r="E260" s="91"/>
      <c r="F260" s="85"/>
      <c r="G260" s="97"/>
      <c r="H260" s="64"/>
      <c r="I260" s="64"/>
      <c r="J260" s="64"/>
    </row>
    <row r="261" spans="1:10" ht="12.95" customHeight="1" x14ac:dyDescent="0.2">
      <c r="A261" s="82">
        <v>129</v>
      </c>
      <c r="B261" s="147" t="s">
        <v>316</v>
      </c>
      <c r="C261" s="106" t="s">
        <v>591</v>
      </c>
      <c r="D261" s="61" t="s">
        <v>323</v>
      </c>
      <c r="E261" s="90">
        <v>1</v>
      </c>
      <c r="F261" s="84"/>
      <c r="G261" s="56"/>
      <c r="H261" s="63">
        <f t="shared" ref="H261" si="379">F261+F261*G261</f>
        <v>0</v>
      </c>
      <c r="I261" s="63">
        <f t="shared" ref="I261" si="380">E261*F261</f>
        <v>0</v>
      </c>
      <c r="J261" s="63">
        <f t="shared" ref="J261" si="381">H261*E261</f>
        <v>0</v>
      </c>
    </row>
    <row r="262" spans="1:10" ht="12.95" customHeight="1" x14ac:dyDescent="0.2">
      <c r="A262" s="127"/>
      <c r="B262" s="159"/>
      <c r="C262" s="112"/>
      <c r="D262" s="125"/>
      <c r="E262" s="126"/>
      <c r="F262" s="109"/>
      <c r="G262" s="110"/>
      <c r="H262" s="128"/>
      <c r="I262" s="128"/>
      <c r="J262" s="128"/>
    </row>
    <row r="263" spans="1:10" ht="12.75" customHeight="1" x14ac:dyDescent="0.2">
      <c r="A263" s="83"/>
      <c r="B263" s="159"/>
      <c r="C263" s="107"/>
      <c r="D263" s="62"/>
      <c r="E263" s="91"/>
      <c r="F263" s="85"/>
      <c r="G263" s="97"/>
      <c r="H263" s="64"/>
      <c r="I263" s="64"/>
      <c r="J263" s="64"/>
    </row>
    <row r="264" spans="1:10" ht="75" x14ac:dyDescent="0.25">
      <c r="A264" s="30">
        <v>130</v>
      </c>
      <c r="B264" s="160" t="s">
        <v>638</v>
      </c>
      <c r="C264" s="29" t="s">
        <v>646</v>
      </c>
      <c r="D264" s="26" t="s">
        <v>645</v>
      </c>
      <c r="E264" s="27"/>
      <c r="F264" s="7"/>
      <c r="G264" s="17"/>
      <c r="H264" s="25">
        <v>0</v>
      </c>
      <c r="I264" s="25">
        <v>0</v>
      </c>
      <c r="J264" s="25">
        <v>0</v>
      </c>
    </row>
    <row r="265" spans="1:10" ht="60" x14ac:dyDescent="0.25">
      <c r="A265" s="30">
        <v>131</v>
      </c>
      <c r="B265" s="160" t="s">
        <v>656</v>
      </c>
      <c r="C265" s="29" t="s">
        <v>644</v>
      </c>
      <c r="D265" s="26" t="s">
        <v>353</v>
      </c>
      <c r="E265" s="27"/>
      <c r="F265" s="7"/>
      <c r="G265" s="6"/>
      <c r="H265" s="53">
        <v>0</v>
      </c>
      <c r="I265" s="53">
        <v>0</v>
      </c>
      <c r="J265" s="53">
        <v>0</v>
      </c>
    </row>
    <row r="266" spans="1:10" ht="45" x14ac:dyDescent="0.25">
      <c r="A266" s="30">
        <v>132</v>
      </c>
      <c r="B266" s="160" t="s">
        <v>655</v>
      </c>
      <c r="C266" s="29" t="s">
        <v>649</v>
      </c>
      <c r="D266" s="26" t="s">
        <v>647</v>
      </c>
      <c r="E266" s="27"/>
      <c r="F266" s="7"/>
      <c r="G266" s="6"/>
      <c r="H266" s="53">
        <v>0</v>
      </c>
      <c r="I266" s="53">
        <v>0</v>
      </c>
      <c r="J266" s="53">
        <v>0</v>
      </c>
    </row>
    <row r="267" spans="1:10" ht="45" x14ac:dyDescent="0.25">
      <c r="A267" s="30">
        <v>133</v>
      </c>
      <c r="B267" s="160" t="s">
        <v>654</v>
      </c>
      <c r="C267" s="29" t="s">
        <v>650</v>
      </c>
      <c r="D267" s="26" t="s">
        <v>648</v>
      </c>
      <c r="E267" s="27"/>
      <c r="F267" s="7"/>
      <c r="G267" s="6"/>
      <c r="H267" s="53">
        <v>0</v>
      </c>
      <c r="I267" s="53">
        <v>0</v>
      </c>
      <c r="J267" s="53">
        <v>0</v>
      </c>
    </row>
    <row r="268" spans="1:10" ht="45" x14ac:dyDescent="0.25">
      <c r="A268" s="30">
        <v>134</v>
      </c>
      <c r="B268" s="160" t="s">
        <v>654</v>
      </c>
      <c r="C268" s="29" t="s">
        <v>651</v>
      </c>
      <c r="D268" s="26" t="s">
        <v>652</v>
      </c>
      <c r="E268" s="27"/>
      <c r="F268" s="7"/>
      <c r="G268" s="6"/>
      <c r="H268" s="53">
        <v>0</v>
      </c>
      <c r="I268" s="53">
        <v>0</v>
      </c>
      <c r="J268" s="53">
        <v>0</v>
      </c>
    </row>
    <row r="269" spans="1:10" ht="41.25" customHeight="1" x14ac:dyDescent="0.25">
      <c r="A269" s="30">
        <v>135</v>
      </c>
      <c r="B269" s="160" t="s">
        <v>653</v>
      </c>
      <c r="C269" s="29" t="s">
        <v>657</v>
      </c>
      <c r="D269" s="26" t="s">
        <v>648</v>
      </c>
      <c r="E269" s="27"/>
      <c r="F269" s="7"/>
      <c r="G269" s="6"/>
      <c r="H269" s="53">
        <v>0</v>
      </c>
      <c r="I269" s="53">
        <v>0</v>
      </c>
      <c r="J269" s="53">
        <v>0</v>
      </c>
    </row>
    <row r="270" spans="1:10" ht="30" x14ac:dyDescent="0.25">
      <c r="A270" s="30">
        <v>136</v>
      </c>
      <c r="B270" s="160" t="s">
        <v>662</v>
      </c>
      <c r="C270" s="31" t="s">
        <v>660</v>
      </c>
      <c r="D270" s="26" t="s">
        <v>658</v>
      </c>
      <c r="E270" s="27"/>
      <c r="F270" s="7"/>
      <c r="G270" s="6"/>
      <c r="H270" s="53">
        <v>0</v>
      </c>
      <c r="I270" s="53">
        <v>0</v>
      </c>
      <c r="J270" s="53">
        <v>0</v>
      </c>
    </row>
    <row r="271" spans="1:10" ht="30" x14ac:dyDescent="0.25">
      <c r="A271" s="30">
        <v>137</v>
      </c>
      <c r="B271" s="160" t="s">
        <v>663</v>
      </c>
      <c r="C271" s="31" t="s">
        <v>661</v>
      </c>
      <c r="D271" s="26" t="s">
        <v>659</v>
      </c>
      <c r="E271" s="27"/>
      <c r="F271" s="7"/>
      <c r="G271" s="6"/>
      <c r="H271" s="53">
        <v>0</v>
      </c>
      <c r="I271" s="53">
        <v>0</v>
      </c>
      <c r="J271" s="53">
        <v>0</v>
      </c>
    </row>
    <row r="272" spans="1:10" ht="30" x14ac:dyDescent="0.25">
      <c r="A272" s="30">
        <v>138</v>
      </c>
      <c r="B272" s="160" t="s">
        <v>664</v>
      </c>
      <c r="C272" s="29" t="s">
        <v>667</v>
      </c>
      <c r="D272" s="26" t="s">
        <v>54</v>
      </c>
      <c r="E272" s="27"/>
      <c r="F272" s="7"/>
      <c r="G272" s="6"/>
      <c r="H272" s="53">
        <v>0</v>
      </c>
      <c r="I272" s="53">
        <v>0</v>
      </c>
      <c r="J272" s="53">
        <v>0</v>
      </c>
    </row>
    <row r="273" spans="1:13" ht="45" x14ac:dyDescent="0.25">
      <c r="A273" s="30">
        <v>139</v>
      </c>
      <c r="B273" s="160" t="s">
        <v>665</v>
      </c>
      <c r="C273" s="29" t="s">
        <v>668</v>
      </c>
      <c r="D273" s="26" t="s">
        <v>666</v>
      </c>
      <c r="E273" s="27"/>
      <c r="F273" s="7"/>
      <c r="G273" s="6"/>
      <c r="H273" s="53">
        <v>0</v>
      </c>
      <c r="I273" s="53">
        <v>0</v>
      </c>
      <c r="J273" s="53">
        <v>0</v>
      </c>
    </row>
    <row r="274" spans="1:13" ht="45" x14ac:dyDescent="0.25">
      <c r="A274" s="30">
        <v>140</v>
      </c>
      <c r="B274" s="160" t="s">
        <v>495</v>
      </c>
      <c r="C274" s="29" t="s">
        <v>669</v>
      </c>
      <c r="D274" s="26" t="s">
        <v>350</v>
      </c>
      <c r="E274" s="27"/>
      <c r="F274" s="7"/>
      <c r="G274" s="6"/>
      <c r="H274" s="53">
        <v>0</v>
      </c>
      <c r="I274" s="53">
        <v>0</v>
      </c>
      <c r="J274" s="53">
        <v>0</v>
      </c>
    </row>
    <row r="275" spans="1:13" ht="45" x14ac:dyDescent="0.25">
      <c r="A275" s="30">
        <v>141</v>
      </c>
      <c r="B275" s="160" t="s">
        <v>672</v>
      </c>
      <c r="C275" s="29" t="s">
        <v>670</v>
      </c>
      <c r="D275" s="26" t="s">
        <v>647</v>
      </c>
      <c r="E275" s="27"/>
      <c r="F275" s="7"/>
      <c r="G275" s="6"/>
      <c r="H275" s="53">
        <v>0</v>
      </c>
      <c r="I275" s="53">
        <v>0</v>
      </c>
      <c r="J275" s="53">
        <v>0</v>
      </c>
    </row>
    <row r="276" spans="1:13" ht="45" x14ac:dyDescent="0.25">
      <c r="A276" s="30">
        <v>142</v>
      </c>
      <c r="B276" s="160" t="s">
        <v>672</v>
      </c>
      <c r="C276" s="29" t="s">
        <v>673</v>
      </c>
      <c r="D276" s="26" t="s">
        <v>648</v>
      </c>
      <c r="E276" s="27"/>
      <c r="F276" s="7"/>
      <c r="G276" s="6"/>
      <c r="H276" s="53">
        <v>0</v>
      </c>
      <c r="I276" s="53">
        <v>0</v>
      </c>
      <c r="J276" s="53">
        <v>0</v>
      </c>
    </row>
    <row r="277" spans="1:13" ht="45" x14ac:dyDescent="0.25">
      <c r="A277" s="30">
        <v>143</v>
      </c>
      <c r="B277" s="160" t="s">
        <v>671</v>
      </c>
      <c r="C277" s="29" t="s">
        <v>674</v>
      </c>
      <c r="D277" s="26" t="s">
        <v>652</v>
      </c>
      <c r="E277" s="27"/>
      <c r="F277" s="7"/>
      <c r="G277" s="6"/>
      <c r="H277" s="53">
        <v>0</v>
      </c>
      <c r="I277" s="53">
        <v>0</v>
      </c>
      <c r="J277" s="53">
        <v>0</v>
      </c>
    </row>
    <row r="278" spans="1:13" ht="58.5" customHeight="1" x14ac:dyDescent="0.25">
      <c r="A278" s="30">
        <v>144</v>
      </c>
      <c r="B278" s="160" t="s">
        <v>471</v>
      </c>
      <c r="C278" s="29" t="s">
        <v>676</v>
      </c>
      <c r="D278" s="26" t="s">
        <v>648</v>
      </c>
      <c r="E278" s="27"/>
      <c r="F278" s="7"/>
      <c r="G278" s="6"/>
      <c r="H278" s="53">
        <v>0</v>
      </c>
      <c r="I278" s="53">
        <v>0</v>
      </c>
      <c r="J278" s="53">
        <v>0</v>
      </c>
    </row>
    <row r="279" spans="1:13" ht="60.75" customHeight="1" x14ac:dyDescent="0.25">
      <c r="A279" s="30">
        <v>145</v>
      </c>
      <c r="B279" s="160" t="s">
        <v>675</v>
      </c>
      <c r="C279" s="29" t="s">
        <v>677</v>
      </c>
      <c r="D279" s="26" t="s">
        <v>652</v>
      </c>
      <c r="E279" s="27"/>
      <c r="F279" s="7"/>
      <c r="G279" s="6"/>
      <c r="H279" s="53">
        <v>0</v>
      </c>
      <c r="I279" s="53">
        <v>0</v>
      </c>
      <c r="J279" s="53">
        <v>0</v>
      </c>
    </row>
    <row r="280" spans="1:13" ht="57" customHeight="1" x14ac:dyDescent="0.25">
      <c r="A280" s="30">
        <v>147</v>
      </c>
      <c r="B280" s="160" t="s">
        <v>679</v>
      </c>
      <c r="C280" s="29" t="s">
        <v>678</v>
      </c>
      <c r="D280" s="26" t="s">
        <v>652</v>
      </c>
      <c r="E280" s="27"/>
      <c r="F280" s="7"/>
      <c r="G280" s="6"/>
      <c r="H280" s="53">
        <v>0</v>
      </c>
      <c r="I280" s="53">
        <v>0</v>
      </c>
      <c r="J280" s="53">
        <v>0</v>
      </c>
    </row>
    <row r="281" spans="1:13" ht="73.5" customHeight="1" x14ac:dyDescent="0.25">
      <c r="A281" s="30">
        <v>148</v>
      </c>
      <c r="B281" s="160" t="s">
        <v>681</v>
      </c>
      <c r="C281" s="29" t="s">
        <v>680</v>
      </c>
      <c r="D281" s="26" t="s">
        <v>647</v>
      </c>
      <c r="E281" s="27"/>
      <c r="F281" s="7"/>
      <c r="G281" s="6"/>
      <c r="H281" s="53">
        <v>0</v>
      </c>
      <c r="I281" s="53">
        <v>0</v>
      </c>
      <c r="J281" s="53">
        <v>0</v>
      </c>
    </row>
    <row r="282" spans="1:13" ht="72.75" customHeight="1" x14ac:dyDescent="0.25">
      <c r="A282" s="30">
        <v>149</v>
      </c>
      <c r="B282" s="160" t="s">
        <v>681</v>
      </c>
      <c r="C282" s="29" t="s">
        <v>682</v>
      </c>
      <c r="D282" s="26" t="s">
        <v>648</v>
      </c>
      <c r="E282" s="27"/>
      <c r="F282" s="7"/>
      <c r="G282" s="6"/>
      <c r="H282" s="53">
        <v>0</v>
      </c>
      <c r="I282" s="53">
        <v>0</v>
      </c>
      <c r="J282" s="53">
        <v>0</v>
      </c>
      <c r="M282" s="26"/>
    </row>
    <row r="283" spans="1:13" ht="45" x14ac:dyDescent="0.25">
      <c r="A283" s="30">
        <v>150</v>
      </c>
      <c r="B283" s="160" t="s">
        <v>463</v>
      </c>
      <c r="C283" s="29" t="s">
        <v>684</v>
      </c>
      <c r="D283" s="26" t="s">
        <v>648</v>
      </c>
      <c r="E283" s="27"/>
      <c r="F283" s="7"/>
      <c r="G283" s="6"/>
      <c r="H283" s="53">
        <v>0</v>
      </c>
      <c r="I283" s="53">
        <v>0</v>
      </c>
      <c r="J283" s="53">
        <v>0</v>
      </c>
    </row>
    <row r="284" spans="1:13" ht="45" x14ac:dyDescent="0.25">
      <c r="A284" s="30">
        <v>151</v>
      </c>
      <c r="B284" s="160" t="s">
        <v>683</v>
      </c>
      <c r="C284" s="29" t="s">
        <v>685</v>
      </c>
      <c r="D284" s="26" t="s">
        <v>652</v>
      </c>
      <c r="E284" s="27"/>
      <c r="F284" s="7"/>
      <c r="G284" s="6"/>
      <c r="H284" s="53">
        <v>0</v>
      </c>
      <c r="I284" s="53">
        <v>0</v>
      </c>
      <c r="J284" s="53">
        <v>0</v>
      </c>
    </row>
    <row r="285" spans="1:13" ht="45" x14ac:dyDescent="0.25">
      <c r="A285" s="30">
        <v>152</v>
      </c>
      <c r="B285" s="160" t="s">
        <v>637</v>
      </c>
      <c r="C285" s="29" t="s">
        <v>686</v>
      </c>
      <c r="D285" s="26" t="s">
        <v>652</v>
      </c>
      <c r="E285" s="27"/>
      <c r="F285" s="7"/>
      <c r="G285" s="6"/>
      <c r="H285" s="53">
        <v>0</v>
      </c>
      <c r="I285" s="53">
        <v>0</v>
      </c>
      <c r="J285" s="53">
        <v>0</v>
      </c>
    </row>
    <row r="286" spans="1:13" ht="45" x14ac:dyDescent="0.25">
      <c r="A286" s="30">
        <v>153</v>
      </c>
      <c r="B286" s="160" t="s">
        <v>637</v>
      </c>
      <c r="C286" s="29" t="s">
        <v>687</v>
      </c>
      <c r="D286" s="26" t="s">
        <v>648</v>
      </c>
      <c r="E286" s="28"/>
      <c r="F286" s="7"/>
      <c r="G286" s="17"/>
      <c r="H286" s="53">
        <v>0</v>
      </c>
      <c r="I286" s="53">
        <v>0</v>
      </c>
      <c r="J286" s="53">
        <v>0</v>
      </c>
    </row>
    <row r="287" spans="1:13" ht="39" thickBot="1" x14ac:dyDescent="0.25">
      <c r="B287" s="124"/>
      <c r="C287" s="124"/>
      <c r="D287" s="124"/>
      <c r="E287" s="8"/>
      <c r="F287" s="2" t="str">
        <f>"suma kontrolna: "
&amp;SUM(F7:F263)</f>
        <v>suma kontrolna: 0</v>
      </c>
      <c r="G287" s="2" t="str">
        <f>"suma kontrolna: "
&amp;SUM(G7:G263)</f>
        <v>suma kontrolna: 0</v>
      </c>
      <c r="H287" s="2" t="str">
        <f>"suma kontrolna: "
&amp;SUM(H7:H263)</f>
        <v>suma kontrolna: 0</v>
      </c>
      <c r="I287" s="9" t="str">
        <f>"Całkowita wartość netto: "&amp;SUM(I7:I263)&amp;" zł"</f>
        <v>Całkowita wartość netto: 0 zł</v>
      </c>
      <c r="J287" s="9" t="str">
        <f>"Całkowita wartość brutto: "&amp;SUM(J7:J263)&amp;" zł"</f>
        <v>Całkowita wartość brutto: 0 zł</v>
      </c>
    </row>
    <row r="288" spans="1:13" x14ac:dyDescent="0.2">
      <c r="B288" s="10"/>
      <c r="C288" s="10"/>
    </row>
    <row r="290" spans="6:10" ht="34.5" customHeight="1" x14ac:dyDescent="0.2">
      <c r="F290" s="75" t="s">
        <v>5</v>
      </c>
      <c r="G290" s="75"/>
      <c r="H290" s="75"/>
      <c r="I290" s="75"/>
      <c r="J290" s="75"/>
    </row>
  </sheetData>
  <sortState ref="A8:E420">
    <sortCondition ref="A7"/>
  </sortState>
  <mergeCells count="1284">
    <mergeCell ref="B251:B252"/>
    <mergeCell ref="C251:C252"/>
    <mergeCell ref="C253:C254"/>
    <mergeCell ref="B253:B254"/>
    <mergeCell ref="C255:C256"/>
    <mergeCell ref="B255:B256"/>
    <mergeCell ref="B257:B258"/>
    <mergeCell ref="B259:B260"/>
    <mergeCell ref="C257:C258"/>
    <mergeCell ref="C259:C260"/>
    <mergeCell ref="B239:B240"/>
    <mergeCell ref="C239:C240"/>
    <mergeCell ref="B241:B242"/>
    <mergeCell ref="C241:C242"/>
    <mergeCell ref="B243:B244"/>
    <mergeCell ref="C243:C244"/>
    <mergeCell ref="C245:C246"/>
    <mergeCell ref="B245:B246"/>
    <mergeCell ref="B225:B226"/>
    <mergeCell ref="C225:C226"/>
    <mergeCell ref="B249:B250"/>
    <mergeCell ref="C235:C236"/>
    <mergeCell ref="C237:C238"/>
    <mergeCell ref="C249:C250"/>
    <mergeCell ref="C227:C228"/>
    <mergeCell ref="B227:B228"/>
    <mergeCell ref="B229:B230"/>
    <mergeCell ref="C229:C230"/>
    <mergeCell ref="B231:B232"/>
    <mergeCell ref="C231:C232"/>
    <mergeCell ref="B233:B234"/>
    <mergeCell ref="B235:B236"/>
    <mergeCell ref="B237:B238"/>
    <mergeCell ref="C233:C234"/>
    <mergeCell ref="B247:B248"/>
    <mergeCell ref="C247:C248"/>
    <mergeCell ref="C199:C200"/>
    <mergeCell ref="C195:C196"/>
    <mergeCell ref="C197:C198"/>
    <mergeCell ref="B203:B204"/>
    <mergeCell ref="C203:C204"/>
    <mergeCell ref="C207:C208"/>
    <mergeCell ref="B209:B210"/>
    <mergeCell ref="C209:C210"/>
    <mergeCell ref="B211:B212"/>
    <mergeCell ref="C211:C212"/>
    <mergeCell ref="B213:B214"/>
    <mergeCell ref="C213:C214"/>
    <mergeCell ref="C215:C216"/>
    <mergeCell ref="B215:B216"/>
    <mergeCell ref="C221:C222"/>
    <mergeCell ref="B223:B224"/>
    <mergeCell ref="C223:C224"/>
    <mergeCell ref="B217:B218"/>
    <mergeCell ref="C217:C218"/>
    <mergeCell ref="B219:B220"/>
    <mergeCell ref="C219:C220"/>
    <mergeCell ref="B221:B222"/>
    <mergeCell ref="E7:E8"/>
    <mergeCell ref="E9:E10"/>
    <mergeCell ref="E11:E12"/>
    <mergeCell ref="E13:E14"/>
    <mergeCell ref="E15:E16"/>
    <mergeCell ref="H45:H46"/>
    <mergeCell ref="J23:J24"/>
    <mergeCell ref="H11:H12"/>
    <mergeCell ref="I11:I12"/>
    <mergeCell ref="J11:J12"/>
    <mergeCell ref="H13:H14"/>
    <mergeCell ref="H17:H18"/>
    <mergeCell ref="I17:I18"/>
    <mergeCell ref="J17:J18"/>
    <mergeCell ref="H19:H20"/>
    <mergeCell ref="I19:I20"/>
    <mergeCell ref="J19:J20"/>
    <mergeCell ref="I13:I14"/>
    <mergeCell ref="J13:J14"/>
    <mergeCell ref="H15:H16"/>
    <mergeCell ref="H33:H34"/>
    <mergeCell ref="I33:I34"/>
    <mergeCell ref="J37:J38"/>
    <mergeCell ref="H39:H40"/>
    <mergeCell ref="I39:I40"/>
    <mergeCell ref="J39:J40"/>
    <mergeCell ref="J33:J34"/>
    <mergeCell ref="H35:H36"/>
    <mergeCell ref="I35:I36"/>
    <mergeCell ref="J35:J36"/>
    <mergeCell ref="B1:J1"/>
    <mergeCell ref="A2:J2"/>
    <mergeCell ref="A3:J3"/>
    <mergeCell ref="H7:H8"/>
    <mergeCell ref="I7:I8"/>
    <mergeCell ref="J7:J8"/>
    <mergeCell ref="H9:H10"/>
    <mergeCell ref="I9:I10"/>
    <mergeCell ref="J9:J10"/>
    <mergeCell ref="A7:A8"/>
    <mergeCell ref="A9:A10"/>
    <mergeCell ref="B7:B8"/>
    <mergeCell ref="C7:C8"/>
    <mergeCell ref="B9:B10"/>
    <mergeCell ref="C9:C10"/>
    <mergeCell ref="H21:H22"/>
    <mergeCell ref="I21:I22"/>
    <mergeCell ref="J21:J22"/>
    <mergeCell ref="H23:H24"/>
    <mergeCell ref="I23:I24"/>
    <mergeCell ref="E17:E18"/>
    <mergeCell ref="E19:E20"/>
    <mergeCell ref="E21:E22"/>
    <mergeCell ref="E23:E24"/>
    <mergeCell ref="E25:E26"/>
    <mergeCell ref="I15:I16"/>
    <mergeCell ref="J15:J16"/>
    <mergeCell ref="F290:J290"/>
    <mergeCell ref="H29:H30"/>
    <mergeCell ref="I29:I30"/>
    <mergeCell ref="J29:J30"/>
    <mergeCell ref="H31:H32"/>
    <mergeCell ref="I31:I32"/>
    <mergeCell ref="J31:J32"/>
    <mergeCell ref="H25:H26"/>
    <mergeCell ref="I25:I26"/>
    <mergeCell ref="J25:J26"/>
    <mergeCell ref="H27:H28"/>
    <mergeCell ref="I27:I28"/>
    <mergeCell ref="J27:J28"/>
    <mergeCell ref="H53:H54"/>
    <mergeCell ref="I53:I54"/>
    <mergeCell ref="J53:J54"/>
    <mergeCell ref="H55:H56"/>
    <mergeCell ref="I55:I56"/>
    <mergeCell ref="J55:J56"/>
    <mergeCell ref="H49:H50"/>
    <mergeCell ref="I49:I50"/>
    <mergeCell ref="J49:J50"/>
    <mergeCell ref="H51:H52"/>
    <mergeCell ref="I51:I52"/>
    <mergeCell ref="H41:H42"/>
    <mergeCell ref="I41:I42"/>
    <mergeCell ref="J41:J42"/>
    <mergeCell ref="H43:H44"/>
    <mergeCell ref="I43:I44"/>
    <mergeCell ref="J43:J44"/>
    <mergeCell ref="H37:H38"/>
    <mergeCell ref="I37:I38"/>
    <mergeCell ref="H69:H70"/>
    <mergeCell ref="I69:I70"/>
    <mergeCell ref="J69:J70"/>
    <mergeCell ref="H71:H72"/>
    <mergeCell ref="I71:I72"/>
    <mergeCell ref="J71:J72"/>
    <mergeCell ref="I45:I46"/>
    <mergeCell ref="J45:J46"/>
    <mergeCell ref="H47:H48"/>
    <mergeCell ref="I47:I48"/>
    <mergeCell ref="J47:J48"/>
    <mergeCell ref="H65:H66"/>
    <mergeCell ref="I65:I66"/>
    <mergeCell ref="J65:J66"/>
    <mergeCell ref="H67:H68"/>
    <mergeCell ref="I67:I68"/>
    <mergeCell ref="J67:J68"/>
    <mergeCell ref="H61:H62"/>
    <mergeCell ref="I61:I62"/>
    <mergeCell ref="J61:J62"/>
    <mergeCell ref="H63:H64"/>
    <mergeCell ref="I63:I64"/>
    <mergeCell ref="J63:J64"/>
    <mergeCell ref="H57:H58"/>
    <mergeCell ref="I57:I58"/>
    <mergeCell ref="J57:J58"/>
    <mergeCell ref="H59:H60"/>
    <mergeCell ref="I59:I60"/>
    <mergeCell ref="J59:J60"/>
    <mergeCell ref="J51:J52"/>
    <mergeCell ref="H81:H82"/>
    <mergeCell ref="I81:I82"/>
    <mergeCell ref="J81:J82"/>
    <mergeCell ref="H83:H84"/>
    <mergeCell ref="I83:I84"/>
    <mergeCell ref="J83:J84"/>
    <mergeCell ref="H77:H78"/>
    <mergeCell ref="I77:I78"/>
    <mergeCell ref="J77:J78"/>
    <mergeCell ref="H79:H80"/>
    <mergeCell ref="I79:I80"/>
    <mergeCell ref="J79:J80"/>
    <mergeCell ref="H73:H74"/>
    <mergeCell ref="I73:I74"/>
    <mergeCell ref="J73:J74"/>
    <mergeCell ref="H75:H76"/>
    <mergeCell ref="I75:I76"/>
    <mergeCell ref="J75:J76"/>
    <mergeCell ref="H93:H94"/>
    <mergeCell ref="I93:I94"/>
    <mergeCell ref="J93:J94"/>
    <mergeCell ref="H95:H96"/>
    <mergeCell ref="I95:I96"/>
    <mergeCell ref="J95:J96"/>
    <mergeCell ref="H89:H90"/>
    <mergeCell ref="I89:I90"/>
    <mergeCell ref="J89:J90"/>
    <mergeCell ref="H91:H92"/>
    <mergeCell ref="I91:I92"/>
    <mergeCell ref="J91:J92"/>
    <mergeCell ref="H85:H86"/>
    <mergeCell ref="I85:I86"/>
    <mergeCell ref="J85:J86"/>
    <mergeCell ref="H87:H88"/>
    <mergeCell ref="I87:I88"/>
    <mergeCell ref="J87:J88"/>
    <mergeCell ref="H105:H106"/>
    <mergeCell ref="I105:I106"/>
    <mergeCell ref="J105:J106"/>
    <mergeCell ref="H107:H108"/>
    <mergeCell ref="I107:I108"/>
    <mergeCell ref="J107:J108"/>
    <mergeCell ref="H101:H102"/>
    <mergeCell ref="I101:I102"/>
    <mergeCell ref="J101:J102"/>
    <mergeCell ref="H103:H104"/>
    <mergeCell ref="I103:I104"/>
    <mergeCell ref="J103:J104"/>
    <mergeCell ref="H97:H98"/>
    <mergeCell ref="I97:I98"/>
    <mergeCell ref="J97:J98"/>
    <mergeCell ref="H99:H100"/>
    <mergeCell ref="I99:I100"/>
    <mergeCell ref="J99:J100"/>
    <mergeCell ref="I117:I118"/>
    <mergeCell ref="J117:J118"/>
    <mergeCell ref="H119:H120"/>
    <mergeCell ref="I119:I120"/>
    <mergeCell ref="J119:J120"/>
    <mergeCell ref="H113:H114"/>
    <mergeCell ref="I113:I114"/>
    <mergeCell ref="J113:J114"/>
    <mergeCell ref="H115:H116"/>
    <mergeCell ref="I115:I116"/>
    <mergeCell ref="J115:J116"/>
    <mergeCell ref="H109:H110"/>
    <mergeCell ref="I109:I110"/>
    <mergeCell ref="J109:J110"/>
    <mergeCell ref="H111:H112"/>
    <mergeCell ref="I111:I112"/>
    <mergeCell ref="J111:J112"/>
    <mergeCell ref="I131:I132"/>
    <mergeCell ref="J131:J132"/>
    <mergeCell ref="H133:H134"/>
    <mergeCell ref="I133:I134"/>
    <mergeCell ref="J133:J134"/>
    <mergeCell ref="H129:H130"/>
    <mergeCell ref="I129:I130"/>
    <mergeCell ref="J129:J130"/>
    <mergeCell ref="H125:H126"/>
    <mergeCell ref="I125:I126"/>
    <mergeCell ref="J125:J126"/>
    <mergeCell ref="H127:H128"/>
    <mergeCell ref="I127:I128"/>
    <mergeCell ref="J127:J128"/>
    <mergeCell ref="H121:H122"/>
    <mergeCell ref="I121:I122"/>
    <mergeCell ref="J121:J122"/>
    <mergeCell ref="H123:H124"/>
    <mergeCell ref="I123:I124"/>
    <mergeCell ref="J123:J124"/>
    <mergeCell ref="I143:I144"/>
    <mergeCell ref="J143:J144"/>
    <mergeCell ref="H145:H146"/>
    <mergeCell ref="I145:I146"/>
    <mergeCell ref="J145:J146"/>
    <mergeCell ref="H139:H140"/>
    <mergeCell ref="I139:I140"/>
    <mergeCell ref="J139:J140"/>
    <mergeCell ref="H141:H142"/>
    <mergeCell ref="I141:I142"/>
    <mergeCell ref="J141:J142"/>
    <mergeCell ref="H135:H136"/>
    <mergeCell ref="I135:I136"/>
    <mergeCell ref="J135:J136"/>
    <mergeCell ref="H137:H138"/>
    <mergeCell ref="I137:I138"/>
    <mergeCell ref="J137:J138"/>
    <mergeCell ref="I155:I156"/>
    <mergeCell ref="J155:J156"/>
    <mergeCell ref="H157:H158"/>
    <mergeCell ref="I157:I158"/>
    <mergeCell ref="J157:J158"/>
    <mergeCell ref="H151:H152"/>
    <mergeCell ref="I151:I152"/>
    <mergeCell ref="J151:J152"/>
    <mergeCell ref="H153:H154"/>
    <mergeCell ref="I153:I154"/>
    <mergeCell ref="J153:J154"/>
    <mergeCell ref="H147:H148"/>
    <mergeCell ref="I147:I148"/>
    <mergeCell ref="J147:J148"/>
    <mergeCell ref="H149:H150"/>
    <mergeCell ref="I149:I150"/>
    <mergeCell ref="J149:J150"/>
    <mergeCell ref="I167:I168"/>
    <mergeCell ref="J167:J168"/>
    <mergeCell ref="H169:H170"/>
    <mergeCell ref="I169:I170"/>
    <mergeCell ref="J169:J170"/>
    <mergeCell ref="H163:H164"/>
    <mergeCell ref="I163:I164"/>
    <mergeCell ref="J163:J164"/>
    <mergeCell ref="H165:H166"/>
    <mergeCell ref="I165:I166"/>
    <mergeCell ref="J165:J166"/>
    <mergeCell ref="H159:H160"/>
    <mergeCell ref="I159:I160"/>
    <mergeCell ref="J159:J160"/>
    <mergeCell ref="H161:H162"/>
    <mergeCell ref="I161:I162"/>
    <mergeCell ref="J161:J162"/>
    <mergeCell ref="I179:I180"/>
    <mergeCell ref="J179:J180"/>
    <mergeCell ref="H181:H182"/>
    <mergeCell ref="I181:I182"/>
    <mergeCell ref="J181:J182"/>
    <mergeCell ref="H175:H176"/>
    <mergeCell ref="I175:I176"/>
    <mergeCell ref="J175:J176"/>
    <mergeCell ref="H177:H178"/>
    <mergeCell ref="I177:I178"/>
    <mergeCell ref="J177:J178"/>
    <mergeCell ref="H171:H172"/>
    <mergeCell ref="I171:I172"/>
    <mergeCell ref="J171:J172"/>
    <mergeCell ref="H173:H174"/>
    <mergeCell ref="I173:I174"/>
    <mergeCell ref="J173:J174"/>
    <mergeCell ref="I191:I192"/>
    <mergeCell ref="J191:J192"/>
    <mergeCell ref="H187:H188"/>
    <mergeCell ref="I187:I188"/>
    <mergeCell ref="J187:J188"/>
    <mergeCell ref="H189:H190"/>
    <mergeCell ref="I189:I190"/>
    <mergeCell ref="J189:J190"/>
    <mergeCell ref="H185:H186"/>
    <mergeCell ref="I185:I186"/>
    <mergeCell ref="J185:J186"/>
    <mergeCell ref="H183:H184"/>
    <mergeCell ref="I183:I184"/>
    <mergeCell ref="J183:J184"/>
    <mergeCell ref="H201:H202"/>
    <mergeCell ref="I201:I202"/>
    <mergeCell ref="J201:J202"/>
    <mergeCell ref="I203:I204"/>
    <mergeCell ref="J203:J204"/>
    <mergeCell ref="H197:H198"/>
    <mergeCell ref="I197:I198"/>
    <mergeCell ref="J197:J198"/>
    <mergeCell ref="H199:H200"/>
    <mergeCell ref="I199:I200"/>
    <mergeCell ref="J199:J200"/>
    <mergeCell ref="H193:H194"/>
    <mergeCell ref="I193:I194"/>
    <mergeCell ref="J193:J194"/>
    <mergeCell ref="H195:H196"/>
    <mergeCell ref="I195:I196"/>
    <mergeCell ref="J195:J196"/>
    <mergeCell ref="H213:H214"/>
    <mergeCell ref="I213:I214"/>
    <mergeCell ref="J213:J214"/>
    <mergeCell ref="I215:I216"/>
    <mergeCell ref="J215:J216"/>
    <mergeCell ref="H209:H210"/>
    <mergeCell ref="I209:I210"/>
    <mergeCell ref="J209:J210"/>
    <mergeCell ref="H211:H212"/>
    <mergeCell ref="I211:I212"/>
    <mergeCell ref="J211:J212"/>
    <mergeCell ref="H205:H206"/>
    <mergeCell ref="I205:I206"/>
    <mergeCell ref="J205:J206"/>
    <mergeCell ref="H207:H208"/>
    <mergeCell ref="I207:I208"/>
    <mergeCell ref="J207:J208"/>
    <mergeCell ref="J229:J230"/>
    <mergeCell ref="H231:H232"/>
    <mergeCell ref="I231:I232"/>
    <mergeCell ref="J231:J232"/>
    <mergeCell ref="H225:H226"/>
    <mergeCell ref="I225:I226"/>
    <mergeCell ref="J225:J226"/>
    <mergeCell ref="H227:H228"/>
    <mergeCell ref="I227:I228"/>
    <mergeCell ref="J227:J228"/>
    <mergeCell ref="H221:H222"/>
    <mergeCell ref="I221:I222"/>
    <mergeCell ref="J221:J222"/>
    <mergeCell ref="H223:H224"/>
    <mergeCell ref="I223:I224"/>
    <mergeCell ref="J223:J224"/>
    <mergeCell ref="H217:H218"/>
    <mergeCell ref="H247:H248"/>
    <mergeCell ref="I247:I248"/>
    <mergeCell ref="J247:J248"/>
    <mergeCell ref="H241:H242"/>
    <mergeCell ref="I241:I242"/>
    <mergeCell ref="J241:J242"/>
    <mergeCell ref="H243:H244"/>
    <mergeCell ref="I243:I244"/>
    <mergeCell ref="J243:J244"/>
    <mergeCell ref="H237:H238"/>
    <mergeCell ref="I237:I238"/>
    <mergeCell ref="J237:J238"/>
    <mergeCell ref="H239:H240"/>
    <mergeCell ref="I239:I240"/>
    <mergeCell ref="J239:J240"/>
    <mergeCell ref="H233:H234"/>
    <mergeCell ref="I233:I234"/>
    <mergeCell ref="J233:J234"/>
    <mergeCell ref="A17:A18"/>
    <mergeCell ref="A19:A20"/>
    <mergeCell ref="A21:A22"/>
    <mergeCell ref="A23:A24"/>
    <mergeCell ref="A25:A26"/>
    <mergeCell ref="A47:A48"/>
    <mergeCell ref="A11:A12"/>
    <mergeCell ref="A13:A14"/>
    <mergeCell ref="A15:A16"/>
    <mergeCell ref="A39:A40"/>
    <mergeCell ref="A41:A42"/>
    <mergeCell ref="A43:A44"/>
    <mergeCell ref="A45:A46"/>
    <mergeCell ref="A107:A108"/>
    <mergeCell ref="A109:A110"/>
    <mergeCell ref="A111:A112"/>
    <mergeCell ref="A113:A114"/>
    <mergeCell ref="A97:A98"/>
    <mergeCell ref="A99:A100"/>
    <mergeCell ref="A101:A102"/>
    <mergeCell ref="A103:A104"/>
    <mergeCell ref="A105:A106"/>
    <mergeCell ref="A87:A88"/>
    <mergeCell ref="A29:A30"/>
    <mergeCell ref="A27:A28"/>
    <mergeCell ref="A67:A68"/>
    <mergeCell ref="A69:A70"/>
    <mergeCell ref="A71:A72"/>
    <mergeCell ref="A73:A74"/>
    <mergeCell ref="A75:A76"/>
    <mergeCell ref="A57:A58"/>
    <mergeCell ref="A59:A60"/>
    <mergeCell ref="A61:A62"/>
    <mergeCell ref="A63:A64"/>
    <mergeCell ref="A65:A66"/>
    <mergeCell ref="A49:A50"/>
    <mergeCell ref="A51:A52"/>
    <mergeCell ref="A53:A54"/>
    <mergeCell ref="A55:A56"/>
    <mergeCell ref="A37:A38"/>
    <mergeCell ref="H235:H236"/>
    <mergeCell ref="H229:H230"/>
    <mergeCell ref="A31:A32"/>
    <mergeCell ref="A33:A34"/>
    <mergeCell ref="A35:A36"/>
    <mergeCell ref="A115:A116"/>
    <mergeCell ref="H219:H220"/>
    <mergeCell ref="H215:H216"/>
    <mergeCell ref="H203:H204"/>
    <mergeCell ref="H191:H192"/>
    <mergeCell ref="H179:H180"/>
    <mergeCell ref="H167:H168"/>
    <mergeCell ref="H155:H156"/>
    <mergeCell ref="H143:H144"/>
    <mergeCell ref="H131:H132"/>
    <mergeCell ref="H117:H118"/>
    <mergeCell ref="A125:A126"/>
    <mergeCell ref="H259:H260"/>
    <mergeCell ref="I259:I260"/>
    <mergeCell ref="J259:J260"/>
    <mergeCell ref="H261:H263"/>
    <mergeCell ref="I261:I263"/>
    <mergeCell ref="J261:J263"/>
    <mergeCell ref="H255:H256"/>
    <mergeCell ref="I255:I256"/>
    <mergeCell ref="J255:J256"/>
    <mergeCell ref="H257:H258"/>
    <mergeCell ref="I257:I258"/>
    <mergeCell ref="J257:J258"/>
    <mergeCell ref="H253:H254"/>
    <mergeCell ref="I253:I254"/>
    <mergeCell ref="J253:J254"/>
    <mergeCell ref="H249:H250"/>
    <mergeCell ref="I235:I236"/>
    <mergeCell ref="J235:J236"/>
    <mergeCell ref="I229:I230"/>
    <mergeCell ref="I217:I218"/>
    <mergeCell ref="J217:J218"/>
    <mergeCell ref="I219:I220"/>
    <mergeCell ref="J219:J220"/>
    <mergeCell ref="I249:I250"/>
    <mergeCell ref="J249:J250"/>
    <mergeCell ref="H251:H252"/>
    <mergeCell ref="I251:I252"/>
    <mergeCell ref="J251:J252"/>
    <mergeCell ref="H245:H246"/>
    <mergeCell ref="I245:I246"/>
    <mergeCell ref="J245:J246"/>
    <mergeCell ref="A155:A156"/>
    <mergeCell ref="A157:A158"/>
    <mergeCell ref="A159:A160"/>
    <mergeCell ref="A161:A162"/>
    <mergeCell ref="A163:A164"/>
    <mergeCell ref="A89:A90"/>
    <mergeCell ref="A91:A92"/>
    <mergeCell ref="A93:A94"/>
    <mergeCell ref="A95:A96"/>
    <mergeCell ref="A77:A78"/>
    <mergeCell ref="A79:A80"/>
    <mergeCell ref="A81:A82"/>
    <mergeCell ref="A83:A84"/>
    <mergeCell ref="A85:A86"/>
    <mergeCell ref="A145:A146"/>
    <mergeCell ref="A147:A148"/>
    <mergeCell ref="A149:A150"/>
    <mergeCell ref="A151:A152"/>
    <mergeCell ref="A153:A154"/>
    <mergeCell ref="A135:A136"/>
    <mergeCell ref="A137:A138"/>
    <mergeCell ref="A139:A140"/>
    <mergeCell ref="A141:A142"/>
    <mergeCell ref="A143:A144"/>
    <mergeCell ref="A127:A128"/>
    <mergeCell ref="A129:A130"/>
    <mergeCell ref="A131:A132"/>
    <mergeCell ref="A133:A134"/>
    <mergeCell ref="A117:A118"/>
    <mergeCell ref="A119:A120"/>
    <mergeCell ref="A121:A122"/>
    <mergeCell ref="A123:A124"/>
    <mergeCell ref="A207:A208"/>
    <mergeCell ref="A191:A192"/>
    <mergeCell ref="A193:A194"/>
    <mergeCell ref="A195:A196"/>
    <mergeCell ref="A197:A198"/>
    <mergeCell ref="A183:A184"/>
    <mergeCell ref="A185:A186"/>
    <mergeCell ref="A187:A188"/>
    <mergeCell ref="A189:A190"/>
    <mergeCell ref="A175:A176"/>
    <mergeCell ref="A177:A178"/>
    <mergeCell ref="A179:A180"/>
    <mergeCell ref="A181:A182"/>
    <mergeCell ref="A165:A166"/>
    <mergeCell ref="A167:A168"/>
    <mergeCell ref="A169:A170"/>
    <mergeCell ref="A171:A172"/>
    <mergeCell ref="A173:A174"/>
    <mergeCell ref="E63:E64"/>
    <mergeCell ref="E65:E66"/>
    <mergeCell ref="A257:A258"/>
    <mergeCell ref="A259:A260"/>
    <mergeCell ref="A261:A263"/>
    <mergeCell ref="A249:A250"/>
    <mergeCell ref="A251:A252"/>
    <mergeCell ref="A253:A254"/>
    <mergeCell ref="A255:A256"/>
    <mergeCell ref="A239:A240"/>
    <mergeCell ref="A241:A242"/>
    <mergeCell ref="A243:A244"/>
    <mergeCell ref="A245:A246"/>
    <mergeCell ref="A247:A248"/>
    <mergeCell ref="A229:A230"/>
    <mergeCell ref="A231:A232"/>
    <mergeCell ref="A233:A234"/>
    <mergeCell ref="A235:A236"/>
    <mergeCell ref="A237:A238"/>
    <mergeCell ref="A221:A222"/>
    <mergeCell ref="A223:A224"/>
    <mergeCell ref="A225:A226"/>
    <mergeCell ref="A227:A228"/>
    <mergeCell ref="A209:A210"/>
    <mergeCell ref="A211:A212"/>
    <mergeCell ref="A213:A214"/>
    <mergeCell ref="A215:A216"/>
    <mergeCell ref="A217:A218"/>
    <mergeCell ref="A199:A200"/>
    <mergeCell ref="A201:A202"/>
    <mergeCell ref="A203:A204"/>
    <mergeCell ref="A205:A206"/>
    <mergeCell ref="E129:E130"/>
    <mergeCell ref="E131:E132"/>
    <mergeCell ref="E133:E134"/>
    <mergeCell ref="E117:E118"/>
    <mergeCell ref="E119:E120"/>
    <mergeCell ref="E121:E122"/>
    <mergeCell ref="E123:E124"/>
    <mergeCell ref="E125:E126"/>
    <mergeCell ref="E87:E88"/>
    <mergeCell ref="E89:E90"/>
    <mergeCell ref="E91:E92"/>
    <mergeCell ref="E93:E94"/>
    <mergeCell ref="E95:E96"/>
    <mergeCell ref="E77:E78"/>
    <mergeCell ref="E79:E80"/>
    <mergeCell ref="E81:E82"/>
    <mergeCell ref="E83:E84"/>
    <mergeCell ref="E85:E86"/>
    <mergeCell ref="E99:E100"/>
    <mergeCell ref="E101:E102"/>
    <mergeCell ref="E103:E104"/>
    <mergeCell ref="E105:E106"/>
    <mergeCell ref="E165:E166"/>
    <mergeCell ref="E167:E168"/>
    <mergeCell ref="E169:E170"/>
    <mergeCell ref="E171:E172"/>
    <mergeCell ref="E135:E136"/>
    <mergeCell ref="E47:E48"/>
    <mergeCell ref="E49:E50"/>
    <mergeCell ref="E51:E52"/>
    <mergeCell ref="E53:E54"/>
    <mergeCell ref="E55:E56"/>
    <mergeCell ref="E37:E38"/>
    <mergeCell ref="E39:E40"/>
    <mergeCell ref="E173:E174"/>
    <mergeCell ref="E155:E156"/>
    <mergeCell ref="E157:E158"/>
    <mergeCell ref="E159:E160"/>
    <mergeCell ref="E161:E162"/>
    <mergeCell ref="E163:E164"/>
    <mergeCell ref="E145:E146"/>
    <mergeCell ref="E147:E148"/>
    <mergeCell ref="E149:E150"/>
    <mergeCell ref="E151:E152"/>
    <mergeCell ref="E153:E154"/>
    <mergeCell ref="E137:E138"/>
    <mergeCell ref="E139:E140"/>
    <mergeCell ref="E141:E142"/>
    <mergeCell ref="E143:E144"/>
    <mergeCell ref="E127:E128"/>
    <mergeCell ref="D47:D48"/>
    <mergeCell ref="D49:D50"/>
    <mergeCell ref="D51:D52"/>
    <mergeCell ref="D53:D54"/>
    <mergeCell ref="D55:D56"/>
    <mergeCell ref="D77:D78"/>
    <mergeCell ref="D79:D80"/>
    <mergeCell ref="D81:D82"/>
    <mergeCell ref="D83:D84"/>
    <mergeCell ref="D85:D86"/>
    <mergeCell ref="D67:D68"/>
    <mergeCell ref="D69:D70"/>
    <mergeCell ref="D71:D72"/>
    <mergeCell ref="D73:D74"/>
    <mergeCell ref="D75:D76"/>
    <mergeCell ref="D57:D58"/>
    <mergeCell ref="E27:E28"/>
    <mergeCell ref="E29:E30"/>
    <mergeCell ref="E31:E32"/>
    <mergeCell ref="E33:E34"/>
    <mergeCell ref="E35:E36"/>
    <mergeCell ref="E41:E42"/>
    <mergeCell ref="E43:E44"/>
    <mergeCell ref="E45:E46"/>
    <mergeCell ref="E67:E68"/>
    <mergeCell ref="E69:E70"/>
    <mergeCell ref="E71:E72"/>
    <mergeCell ref="E73:E74"/>
    <mergeCell ref="E75:E76"/>
    <mergeCell ref="E57:E58"/>
    <mergeCell ref="E59:E60"/>
    <mergeCell ref="E61:E62"/>
    <mergeCell ref="D95:D96"/>
    <mergeCell ref="E259:E260"/>
    <mergeCell ref="E261:E263"/>
    <mergeCell ref="E249:E250"/>
    <mergeCell ref="E251:E252"/>
    <mergeCell ref="E253:E254"/>
    <mergeCell ref="E255:E256"/>
    <mergeCell ref="E239:E240"/>
    <mergeCell ref="E241:E242"/>
    <mergeCell ref="E243:E244"/>
    <mergeCell ref="E245:E246"/>
    <mergeCell ref="E247:E248"/>
    <mergeCell ref="E199:E200"/>
    <mergeCell ref="E201:E202"/>
    <mergeCell ref="E203:E204"/>
    <mergeCell ref="E205:E206"/>
    <mergeCell ref="E207:E208"/>
    <mergeCell ref="E107:E108"/>
    <mergeCell ref="E109:E110"/>
    <mergeCell ref="E111:E112"/>
    <mergeCell ref="E113:E114"/>
    <mergeCell ref="E115:E116"/>
    <mergeCell ref="E197:E198"/>
    <mergeCell ref="E183:E184"/>
    <mergeCell ref="E185:E186"/>
    <mergeCell ref="E187:E188"/>
    <mergeCell ref="E189:E190"/>
    <mergeCell ref="E175:E176"/>
    <mergeCell ref="E177:E178"/>
    <mergeCell ref="E179:E180"/>
    <mergeCell ref="E181:E182"/>
    <mergeCell ref="E97:E98"/>
    <mergeCell ref="D105:D106"/>
    <mergeCell ref="D41:D42"/>
    <mergeCell ref="D43:D44"/>
    <mergeCell ref="D45:D46"/>
    <mergeCell ref="D7:D8"/>
    <mergeCell ref="D9:D10"/>
    <mergeCell ref="D11:D12"/>
    <mergeCell ref="D13:D14"/>
    <mergeCell ref="D15:D16"/>
    <mergeCell ref="E257:E258"/>
    <mergeCell ref="E229:E230"/>
    <mergeCell ref="E231:E232"/>
    <mergeCell ref="E233:E234"/>
    <mergeCell ref="E235:E236"/>
    <mergeCell ref="E237:E238"/>
    <mergeCell ref="E219:E220"/>
    <mergeCell ref="E221:E222"/>
    <mergeCell ref="E223:E224"/>
    <mergeCell ref="E225:E226"/>
    <mergeCell ref="E227:E228"/>
    <mergeCell ref="E209:E210"/>
    <mergeCell ref="E211:E212"/>
    <mergeCell ref="E213:E214"/>
    <mergeCell ref="E215:E216"/>
    <mergeCell ref="E217:E218"/>
    <mergeCell ref="E191:E192"/>
    <mergeCell ref="E193:E194"/>
    <mergeCell ref="E195:E196"/>
    <mergeCell ref="D87:D88"/>
    <mergeCell ref="D89:D90"/>
    <mergeCell ref="D91:D92"/>
    <mergeCell ref="D93:D94"/>
    <mergeCell ref="D145:D146"/>
    <mergeCell ref="D147:D148"/>
    <mergeCell ref="D149:D150"/>
    <mergeCell ref="D151:D152"/>
    <mergeCell ref="D153:D154"/>
    <mergeCell ref="D135:D136"/>
    <mergeCell ref="D137:D138"/>
    <mergeCell ref="D139:D140"/>
    <mergeCell ref="D141:D142"/>
    <mergeCell ref="D143:D144"/>
    <mergeCell ref="D59:D60"/>
    <mergeCell ref="D61:D62"/>
    <mergeCell ref="D63:D64"/>
    <mergeCell ref="D65:D66"/>
    <mergeCell ref="D127:D128"/>
    <mergeCell ref="D129:D130"/>
    <mergeCell ref="D131:D132"/>
    <mergeCell ref="D133:D134"/>
    <mergeCell ref="D117:D118"/>
    <mergeCell ref="D119:D120"/>
    <mergeCell ref="D121:D122"/>
    <mergeCell ref="D123:D124"/>
    <mergeCell ref="D125:D126"/>
    <mergeCell ref="D107:D108"/>
    <mergeCell ref="D109:D110"/>
    <mergeCell ref="D111:D112"/>
    <mergeCell ref="D113:D114"/>
    <mergeCell ref="D115:D116"/>
    <mergeCell ref="D97:D98"/>
    <mergeCell ref="D99:D100"/>
    <mergeCell ref="D101:D102"/>
    <mergeCell ref="D103:D104"/>
    <mergeCell ref="D183:D184"/>
    <mergeCell ref="D185:D186"/>
    <mergeCell ref="D187:D188"/>
    <mergeCell ref="D189:D190"/>
    <mergeCell ref="D175:D176"/>
    <mergeCell ref="D177:D178"/>
    <mergeCell ref="D179:D180"/>
    <mergeCell ref="D181:D182"/>
    <mergeCell ref="D165:D166"/>
    <mergeCell ref="D167:D168"/>
    <mergeCell ref="D169:D170"/>
    <mergeCell ref="D171:D172"/>
    <mergeCell ref="D173:D174"/>
    <mergeCell ref="D155:D156"/>
    <mergeCell ref="D157:D158"/>
    <mergeCell ref="D159:D160"/>
    <mergeCell ref="D161:D162"/>
    <mergeCell ref="D163:D164"/>
    <mergeCell ref="D223:D224"/>
    <mergeCell ref="D225:D226"/>
    <mergeCell ref="D227:D228"/>
    <mergeCell ref="D209:D210"/>
    <mergeCell ref="D211:D212"/>
    <mergeCell ref="D213:D214"/>
    <mergeCell ref="D215:D216"/>
    <mergeCell ref="D217:D218"/>
    <mergeCell ref="D199:D200"/>
    <mergeCell ref="D201:D202"/>
    <mergeCell ref="D203:D204"/>
    <mergeCell ref="D205:D206"/>
    <mergeCell ref="D207:D208"/>
    <mergeCell ref="D191:D192"/>
    <mergeCell ref="D193:D194"/>
    <mergeCell ref="D195:D196"/>
    <mergeCell ref="D197:D198"/>
    <mergeCell ref="B287:D287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257:D258"/>
    <mergeCell ref="D259:D260"/>
    <mergeCell ref="D261:D263"/>
    <mergeCell ref="D249:D250"/>
    <mergeCell ref="D251:D252"/>
    <mergeCell ref="D253:D254"/>
    <mergeCell ref="D255:D256"/>
    <mergeCell ref="D239:D240"/>
    <mergeCell ref="D241:D242"/>
    <mergeCell ref="D243:D244"/>
    <mergeCell ref="D245:D246"/>
    <mergeCell ref="D247:D248"/>
    <mergeCell ref="D229:D230"/>
    <mergeCell ref="D231:D232"/>
    <mergeCell ref="D233:D234"/>
    <mergeCell ref="D235:D236"/>
    <mergeCell ref="D237:D238"/>
    <mergeCell ref="D219:D220"/>
    <mergeCell ref="D221:D222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63:B64"/>
    <mergeCell ref="C63:C64"/>
    <mergeCell ref="C65:C66"/>
    <mergeCell ref="B65:B66"/>
    <mergeCell ref="B67:B68"/>
    <mergeCell ref="C67:C68"/>
    <mergeCell ref="B55:B56"/>
    <mergeCell ref="C55:C56"/>
    <mergeCell ref="B57:B58"/>
    <mergeCell ref="C57:C58"/>
    <mergeCell ref="B59:B60"/>
    <mergeCell ref="B61:B62"/>
    <mergeCell ref="C59:C60"/>
    <mergeCell ref="C61:C62"/>
    <mergeCell ref="B47:B48"/>
    <mergeCell ref="C47:C48"/>
    <mergeCell ref="B49:B50"/>
    <mergeCell ref="C49:C50"/>
    <mergeCell ref="B51:B52"/>
    <mergeCell ref="B53:B54"/>
    <mergeCell ref="C51:C52"/>
    <mergeCell ref="C53:C54"/>
    <mergeCell ref="B81:B82"/>
    <mergeCell ref="C81:C82"/>
    <mergeCell ref="B83:B84"/>
    <mergeCell ref="C83:C84"/>
    <mergeCell ref="B85:B86"/>
    <mergeCell ref="B87:B88"/>
    <mergeCell ref="B75:B76"/>
    <mergeCell ref="C75:C76"/>
    <mergeCell ref="B77:B78"/>
    <mergeCell ref="C77:C78"/>
    <mergeCell ref="B79:B80"/>
    <mergeCell ref="C79:C80"/>
    <mergeCell ref="B69:B70"/>
    <mergeCell ref="C69:C70"/>
    <mergeCell ref="B71:B72"/>
    <mergeCell ref="C71:C72"/>
    <mergeCell ref="C73:C74"/>
    <mergeCell ref="B73:B74"/>
    <mergeCell ref="C101:C102"/>
    <mergeCell ref="B101:B102"/>
    <mergeCell ref="B103:B104"/>
    <mergeCell ref="C103:C104"/>
    <mergeCell ref="B105:B106"/>
    <mergeCell ref="C105:C106"/>
    <mergeCell ref="B95:B96"/>
    <mergeCell ref="C95:C96"/>
    <mergeCell ref="B97:B98"/>
    <mergeCell ref="C97:C98"/>
    <mergeCell ref="B99:B100"/>
    <mergeCell ref="C99:C100"/>
    <mergeCell ref="B89:B90"/>
    <mergeCell ref="C85:C86"/>
    <mergeCell ref="C87:C88"/>
    <mergeCell ref="C89:C90"/>
    <mergeCell ref="B91:B92"/>
    <mergeCell ref="C91:C92"/>
    <mergeCell ref="B93:B94"/>
    <mergeCell ref="C93:C94"/>
    <mergeCell ref="C121:C122"/>
    <mergeCell ref="B121:B122"/>
    <mergeCell ref="B123:B124"/>
    <mergeCell ref="C123:C124"/>
    <mergeCell ref="B125:B126"/>
    <mergeCell ref="B127:B128"/>
    <mergeCell ref="C125:C126"/>
    <mergeCell ref="C127:C128"/>
    <mergeCell ref="B113:B114"/>
    <mergeCell ref="C113:C114"/>
    <mergeCell ref="B115:B116"/>
    <mergeCell ref="B117:B118"/>
    <mergeCell ref="B119:B120"/>
    <mergeCell ref="C115:C116"/>
    <mergeCell ref="C117:C118"/>
    <mergeCell ref="C119:C120"/>
    <mergeCell ref="B107:B108"/>
    <mergeCell ref="C107:C108"/>
    <mergeCell ref="B109:B110"/>
    <mergeCell ref="C109:C110"/>
    <mergeCell ref="B111:B112"/>
    <mergeCell ref="C111:C112"/>
    <mergeCell ref="B141:B142"/>
    <mergeCell ref="C141:C142"/>
    <mergeCell ref="C143:C144"/>
    <mergeCell ref="B143:B144"/>
    <mergeCell ref="B145:B146"/>
    <mergeCell ref="C145:C146"/>
    <mergeCell ref="B135:B136"/>
    <mergeCell ref="B137:B138"/>
    <mergeCell ref="C135:C136"/>
    <mergeCell ref="C137:C138"/>
    <mergeCell ref="B139:B140"/>
    <mergeCell ref="C139:C140"/>
    <mergeCell ref="B129:B130"/>
    <mergeCell ref="B131:B132"/>
    <mergeCell ref="C129:C130"/>
    <mergeCell ref="C131:C132"/>
    <mergeCell ref="B133:B134"/>
    <mergeCell ref="C133:C134"/>
    <mergeCell ref="B167:B168"/>
    <mergeCell ref="C167:C168"/>
    <mergeCell ref="C169:C170"/>
    <mergeCell ref="B169:B170"/>
    <mergeCell ref="C171:C172"/>
    <mergeCell ref="B171:B172"/>
    <mergeCell ref="B161:B162"/>
    <mergeCell ref="B163:B164"/>
    <mergeCell ref="C161:C162"/>
    <mergeCell ref="C163:C164"/>
    <mergeCell ref="B165:B166"/>
    <mergeCell ref="C165:C166"/>
    <mergeCell ref="C147:C148"/>
    <mergeCell ref="C149:C150"/>
    <mergeCell ref="C151:C152"/>
    <mergeCell ref="C153:C154"/>
    <mergeCell ref="C155:C156"/>
    <mergeCell ref="B157:B158"/>
    <mergeCell ref="C157:C158"/>
    <mergeCell ref="C159:C160"/>
    <mergeCell ref="B159:B160"/>
    <mergeCell ref="B147:B148"/>
    <mergeCell ref="B149:B150"/>
    <mergeCell ref="B151:B152"/>
    <mergeCell ref="B153:B154"/>
    <mergeCell ref="B155:B156"/>
    <mergeCell ref="B179:B180"/>
    <mergeCell ref="C179:C180"/>
    <mergeCell ref="B181:B182"/>
    <mergeCell ref="B261:B263"/>
    <mergeCell ref="C261:C263"/>
    <mergeCell ref="B183:B184"/>
    <mergeCell ref="B173:B174"/>
    <mergeCell ref="C173:C174"/>
    <mergeCell ref="B175:B176"/>
    <mergeCell ref="C175:C176"/>
    <mergeCell ref="B177:B178"/>
    <mergeCell ref="C177:C178"/>
    <mergeCell ref="C181:C182"/>
    <mergeCell ref="B185:B186"/>
    <mergeCell ref="C183:C184"/>
    <mergeCell ref="B187:B188"/>
    <mergeCell ref="B189:B190"/>
    <mergeCell ref="C185:C186"/>
    <mergeCell ref="C187:C188"/>
    <mergeCell ref="C189:C190"/>
    <mergeCell ref="B191:B192"/>
    <mergeCell ref="B205:B206"/>
    <mergeCell ref="C205:C206"/>
    <mergeCell ref="B207:B208"/>
    <mergeCell ref="C191:C192"/>
    <mergeCell ref="B193:B194"/>
    <mergeCell ref="C193:C194"/>
    <mergeCell ref="B195:B196"/>
    <mergeCell ref="B197:B198"/>
    <mergeCell ref="B199:B200"/>
    <mergeCell ref="B201:B202"/>
    <mergeCell ref="C201:C202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73:F174"/>
    <mergeCell ref="F175:F176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239:F240"/>
    <mergeCell ref="F241:F242"/>
    <mergeCell ref="F243:F244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G41:G42"/>
    <mergeCell ref="G43:G44"/>
    <mergeCell ref="G45:G46"/>
    <mergeCell ref="G47:G48"/>
    <mergeCell ref="G49:G50"/>
    <mergeCell ref="G51:G52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57:G258"/>
    <mergeCell ref="G259:G260"/>
    <mergeCell ref="F261:F263"/>
    <mergeCell ref="G262:G263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3:G254"/>
    <mergeCell ref="G255:G256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33:F234"/>
    <mergeCell ref="F235:F236"/>
    <mergeCell ref="F237:F238"/>
  </mergeCells>
  <conditionalFormatting sqref="B287:C287">
    <cfRule type="duplicateValues" dxfId="54" priority="34"/>
  </conditionalFormatting>
  <conditionalFormatting sqref="B7:C7">
    <cfRule type="duplicateValues" dxfId="53" priority="30"/>
  </conditionalFormatting>
  <conditionalFormatting sqref="B7:C7">
    <cfRule type="duplicateValues" dxfId="52" priority="33"/>
  </conditionalFormatting>
  <conditionalFormatting sqref="B9:C9">
    <cfRule type="duplicateValues" dxfId="51" priority="29"/>
  </conditionalFormatting>
  <conditionalFormatting sqref="B11:C11">
    <cfRule type="duplicateValues" dxfId="50" priority="27"/>
  </conditionalFormatting>
  <conditionalFormatting sqref="B13:C13">
    <cfRule type="duplicateValues" dxfId="49" priority="25"/>
  </conditionalFormatting>
  <conditionalFormatting sqref="B15:C15">
    <cfRule type="duplicateValues" dxfId="48" priority="23"/>
  </conditionalFormatting>
  <conditionalFormatting sqref="B17:C17">
    <cfRule type="duplicateValues" dxfId="47" priority="21"/>
  </conditionalFormatting>
  <conditionalFormatting sqref="B19:C19">
    <cfRule type="duplicateValues" dxfId="46" priority="19"/>
  </conditionalFormatting>
  <conditionalFormatting sqref="B21:C21">
    <cfRule type="duplicateValues" dxfId="45" priority="17"/>
  </conditionalFormatting>
  <conditionalFormatting sqref="B23:C23">
    <cfRule type="duplicateValues" dxfId="44" priority="12"/>
  </conditionalFormatting>
  <conditionalFormatting sqref="B23:C23">
    <cfRule type="duplicateValues" dxfId="43" priority="15"/>
  </conditionalFormatting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34"/>
  <sheetViews>
    <sheetView topLeftCell="A2" workbookViewId="0">
      <selection activeCell="F7" sqref="F7:F8"/>
    </sheetView>
  </sheetViews>
  <sheetFormatPr defaultColWidth="8.85546875" defaultRowHeight="12.75" x14ac:dyDescent="0.2"/>
  <cols>
    <col min="1" max="1" width="4.7109375" style="3" customWidth="1"/>
    <col min="2" max="2" width="55.28515625" style="11" customWidth="1"/>
    <col min="3" max="3" width="43.140625" style="3" customWidth="1"/>
    <col min="4" max="4" width="26.5703125" style="11" customWidth="1"/>
    <col min="5" max="5" width="8.5703125" style="11" customWidth="1"/>
    <col min="6" max="6" width="13" style="3" customWidth="1"/>
    <col min="7" max="7" width="7.42578125" style="3" customWidth="1"/>
    <col min="8" max="10" width="13" style="3" customWidth="1"/>
    <col min="11" max="16384" width="8.85546875" style="3"/>
  </cols>
  <sheetData>
    <row r="1" spans="1:10" ht="124.5" customHeight="1" x14ac:dyDescent="0.2">
      <c r="A1" s="12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46.9" customHeight="1" x14ac:dyDescent="0.2">
      <c r="A2" s="79" t="str">
        <f>'część I'!C4&amp;" CeNT-361-3/2022
Sukcesywna dostawa specjalistycznych odczynników laboratoryjnych dla CeNT UW - postępowanie 1
Załącznik do SIWZ  - Formularz cenowy"</f>
        <v xml:space="preserve"> CeNT-361-3/2022
Sukcesywna dostawa specjalistycznych odczynników laboratoryjnych dla CeNT UW - postępowanie 1
Załącznik do SIWZ  - Formularz cenowy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4.45" customHeight="1" x14ac:dyDescent="0.2">
      <c r="A3" s="79" t="str">
        <f>A4</f>
        <v>część IX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2">
      <c r="A4" s="14" t="s">
        <v>18</v>
      </c>
      <c r="B4" s="14"/>
      <c r="C4" s="13"/>
      <c r="D4" s="13"/>
      <c r="E4" s="13"/>
      <c r="F4" s="13"/>
      <c r="G4" s="13"/>
      <c r="H4" s="13"/>
      <c r="I4" s="13"/>
      <c r="J4" s="13"/>
    </row>
    <row r="5" spans="1:10" s="5" customFormat="1" ht="85.9" customHeight="1" x14ac:dyDescent="0.2">
      <c r="A5" s="4" t="s">
        <v>0</v>
      </c>
      <c r="B5" s="4" t="s">
        <v>592</v>
      </c>
      <c r="C5" s="4" t="s">
        <v>386</v>
      </c>
      <c r="D5" s="4" t="s">
        <v>6</v>
      </c>
      <c r="E5" s="4" t="s">
        <v>7</v>
      </c>
      <c r="F5" s="4" t="s">
        <v>2</v>
      </c>
      <c r="G5" s="4" t="s">
        <v>1</v>
      </c>
      <c r="H5" s="4" t="s">
        <v>3</v>
      </c>
      <c r="I5" s="4" t="s">
        <v>8</v>
      </c>
      <c r="J5" s="4" t="s">
        <v>4</v>
      </c>
    </row>
    <row r="6" spans="1:10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 t="s">
        <v>12</v>
      </c>
      <c r="I6" s="1" t="s">
        <v>10</v>
      </c>
      <c r="J6" s="1" t="s">
        <v>9</v>
      </c>
    </row>
    <row r="7" spans="1:10" ht="14.45" customHeight="1" x14ac:dyDescent="0.2">
      <c r="A7" s="82">
        <v>1</v>
      </c>
      <c r="B7" s="135" t="s">
        <v>597</v>
      </c>
      <c r="C7" s="137" t="s">
        <v>593</v>
      </c>
      <c r="D7" s="61" t="s">
        <v>278</v>
      </c>
      <c r="E7" s="61">
        <v>1</v>
      </c>
      <c r="F7" s="84"/>
      <c r="G7" s="96"/>
      <c r="H7" s="63">
        <f t="shared" ref="H7" si="0">F7+F7*G7</f>
        <v>0</v>
      </c>
      <c r="I7" s="63">
        <f>E7*F7</f>
        <v>0</v>
      </c>
      <c r="J7" s="63">
        <f>H7*E7</f>
        <v>0</v>
      </c>
    </row>
    <row r="8" spans="1:10" ht="31.9" customHeight="1" x14ac:dyDescent="0.2">
      <c r="A8" s="83"/>
      <c r="B8" s="136"/>
      <c r="C8" s="138"/>
      <c r="D8" s="62"/>
      <c r="E8" s="62"/>
      <c r="F8" s="85"/>
      <c r="G8" s="97"/>
      <c r="H8" s="64"/>
      <c r="I8" s="64"/>
      <c r="J8" s="64"/>
    </row>
    <row r="9" spans="1:10" ht="14.45" customHeight="1" x14ac:dyDescent="0.2">
      <c r="A9" s="82">
        <v>2</v>
      </c>
      <c r="B9" s="135" t="s">
        <v>595</v>
      </c>
      <c r="C9" s="137" t="s">
        <v>596</v>
      </c>
      <c r="D9" s="61" t="s">
        <v>52</v>
      </c>
      <c r="E9" s="61">
        <v>1</v>
      </c>
      <c r="F9" s="88"/>
      <c r="G9" s="96"/>
      <c r="H9" s="63">
        <f t="shared" ref="H9" si="1">F9+F9*G9</f>
        <v>0</v>
      </c>
      <c r="I9" s="63">
        <f t="shared" ref="I9" si="2">E9*F9</f>
        <v>0</v>
      </c>
      <c r="J9" s="63">
        <f t="shared" ref="J9" si="3">H9*E9</f>
        <v>0</v>
      </c>
    </row>
    <row r="10" spans="1:10" ht="14.45" customHeight="1" x14ac:dyDescent="0.2">
      <c r="A10" s="83"/>
      <c r="B10" s="136"/>
      <c r="C10" s="138"/>
      <c r="D10" s="62"/>
      <c r="E10" s="62"/>
      <c r="F10" s="89"/>
      <c r="G10" s="97"/>
      <c r="H10" s="64"/>
      <c r="I10" s="64"/>
      <c r="J10" s="64"/>
    </row>
    <row r="11" spans="1:10" ht="14.45" customHeight="1" x14ac:dyDescent="0.2">
      <c r="A11" s="82">
        <v>3</v>
      </c>
      <c r="B11" s="135" t="s">
        <v>594</v>
      </c>
      <c r="C11" s="137" t="s">
        <v>598</v>
      </c>
      <c r="D11" s="61" t="s">
        <v>279</v>
      </c>
      <c r="E11" s="61">
        <v>1</v>
      </c>
      <c r="F11" s="88"/>
      <c r="G11" s="96"/>
      <c r="H11" s="63">
        <f t="shared" ref="H11" si="4">F11+F11*G11</f>
        <v>0</v>
      </c>
      <c r="I11" s="63">
        <f t="shared" ref="I11" si="5">E11*F11</f>
        <v>0</v>
      </c>
      <c r="J11" s="63">
        <f t="shared" ref="J11" si="6">H11*E11</f>
        <v>0</v>
      </c>
    </row>
    <row r="12" spans="1:10" ht="43.9" customHeight="1" x14ac:dyDescent="0.2">
      <c r="A12" s="83"/>
      <c r="B12" s="136"/>
      <c r="C12" s="138"/>
      <c r="D12" s="62"/>
      <c r="E12" s="62"/>
      <c r="F12" s="89"/>
      <c r="G12" s="97"/>
      <c r="H12" s="64"/>
      <c r="I12" s="64"/>
      <c r="J12" s="64"/>
    </row>
    <row r="13" spans="1:10" ht="14.45" customHeight="1" x14ac:dyDescent="0.2">
      <c r="A13" s="82">
        <v>4</v>
      </c>
      <c r="B13" s="135" t="s">
        <v>599</v>
      </c>
      <c r="C13" s="137" t="s">
        <v>600</v>
      </c>
      <c r="D13" s="61" t="s">
        <v>127</v>
      </c>
      <c r="E13" s="61">
        <v>1</v>
      </c>
      <c r="F13" s="88"/>
      <c r="G13" s="96"/>
      <c r="H13" s="63">
        <f t="shared" ref="H13" si="7">F13+F13*G13</f>
        <v>0</v>
      </c>
      <c r="I13" s="63">
        <f t="shared" ref="I13" si="8">E13*F13</f>
        <v>0</v>
      </c>
      <c r="J13" s="63">
        <f t="shared" ref="J13" si="9">H13*E13</f>
        <v>0</v>
      </c>
    </row>
    <row r="14" spans="1:10" ht="14.45" customHeight="1" x14ac:dyDescent="0.2">
      <c r="A14" s="83"/>
      <c r="B14" s="136"/>
      <c r="C14" s="138"/>
      <c r="D14" s="62"/>
      <c r="E14" s="62"/>
      <c r="F14" s="89"/>
      <c r="G14" s="97"/>
      <c r="H14" s="64"/>
      <c r="I14" s="64"/>
      <c r="J14" s="64"/>
    </row>
    <row r="15" spans="1:10" ht="14.45" customHeight="1" x14ac:dyDescent="0.2">
      <c r="A15" s="82">
        <v>5</v>
      </c>
      <c r="B15" s="135" t="s">
        <v>280</v>
      </c>
      <c r="C15" s="137" t="s">
        <v>601</v>
      </c>
      <c r="D15" s="61" t="s">
        <v>281</v>
      </c>
      <c r="E15" s="61">
        <v>1</v>
      </c>
      <c r="F15" s="88"/>
      <c r="G15" s="96"/>
      <c r="H15" s="63">
        <f t="shared" ref="H15" si="10">F15+F15*G15</f>
        <v>0</v>
      </c>
      <c r="I15" s="63">
        <f t="shared" ref="I15" si="11">E15*F15</f>
        <v>0</v>
      </c>
      <c r="J15" s="63">
        <f t="shared" ref="J15" si="12">H15*E15</f>
        <v>0</v>
      </c>
    </row>
    <row r="16" spans="1:10" ht="31.9" customHeight="1" x14ac:dyDescent="0.2">
      <c r="A16" s="83"/>
      <c r="B16" s="136"/>
      <c r="C16" s="138"/>
      <c r="D16" s="62"/>
      <c r="E16" s="62"/>
      <c r="F16" s="89"/>
      <c r="G16" s="97"/>
      <c r="H16" s="64"/>
      <c r="I16" s="64"/>
      <c r="J16" s="64"/>
    </row>
    <row r="17" spans="1:10" ht="12.95" customHeight="1" x14ac:dyDescent="0.2">
      <c r="A17" s="82">
        <v>6</v>
      </c>
      <c r="B17" s="135" t="s">
        <v>282</v>
      </c>
      <c r="C17" s="137" t="s">
        <v>605</v>
      </c>
      <c r="D17" s="61" t="s">
        <v>283</v>
      </c>
      <c r="E17" s="61">
        <v>1</v>
      </c>
      <c r="F17" s="88"/>
      <c r="G17" s="96"/>
      <c r="H17" s="63">
        <f t="shared" ref="H17" si="13">F17+F17*G17</f>
        <v>0</v>
      </c>
      <c r="I17" s="63">
        <f t="shared" ref="I17" si="14">E17*F17</f>
        <v>0</v>
      </c>
      <c r="J17" s="63">
        <f t="shared" ref="J17" si="15">H17*E17</f>
        <v>0</v>
      </c>
    </row>
    <row r="18" spans="1:10" ht="18.600000000000001" customHeight="1" x14ac:dyDescent="0.2">
      <c r="A18" s="83"/>
      <c r="B18" s="136"/>
      <c r="C18" s="138"/>
      <c r="D18" s="62"/>
      <c r="E18" s="62"/>
      <c r="F18" s="89"/>
      <c r="G18" s="97"/>
      <c r="H18" s="64"/>
      <c r="I18" s="64"/>
      <c r="J18" s="64"/>
    </row>
    <row r="19" spans="1:10" ht="12.95" customHeight="1" x14ac:dyDescent="0.2">
      <c r="A19" s="82">
        <v>7</v>
      </c>
      <c r="B19" s="135" t="s">
        <v>284</v>
      </c>
      <c r="C19" s="137" t="s">
        <v>602</v>
      </c>
      <c r="D19" s="61" t="s">
        <v>285</v>
      </c>
      <c r="E19" s="61">
        <v>3</v>
      </c>
      <c r="F19" s="88"/>
      <c r="G19" s="96"/>
      <c r="H19" s="63">
        <f t="shared" ref="H19" si="16">F19+F19*G19</f>
        <v>0</v>
      </c>
      <c r="I19" s="63">
        <f t="shared" ref="I19" si="17">E19*F19</f>
        <v>0</v>
      </c>
      <c r="J19" s="63">
        <f t="shared" ref="J19" si="18">H19*E19</f>
        <v>0</v>
      </c>
    </row>
    <row r="20" spans="1:10" ht="56.45" customHeight="1" x14ac:dyDescent="0.2">
      <c r="A20" s="83"/>
      <c r="B20" s="136"/>
      <c r="C20" s="138"/>
      <c r="D20" s="62"/>
      <c r="E20" s="62"/>
      <c r="F20" s="89"/>
      <c r="G20" s="97"/>
      <c r="H20" s="64"/>
      <c r="I20" s="64"/>
      <c r="J20" s="64"/>
    </row>
    <row r="21" spans="1:10" ht="12.95" customHeight="1" x14ac:dyDescent="0.2">
      <c r="A21" s="82">
        <v>8</v>
      </c>
      <c r="B21" s="135" t="s">
        <v>293</v>
      </c>
      <c r="C21" s="137" t="s">
        <v>603</v>
      </c>
      <c r="D21" s="61" t="s">
        <v>294</v>
      </c>
      <c r="E21" s="61">
        <v>1</v>
      </c>
      <c r="F21" s="88"/>
      <c r="G21" s="96"/>
      <c r="H21" s="63">
        <f t="shared" ref="H21" si="19">F21+F21*G21</f>
        <v>0</v>
      </c>
      <c r="I21" s="63">
        <f t="shared" ref="I21" si="20">E21*F21</f>
        <v>0</v>
      </c>
      <c r="J21" s="63">
        <f t="shared" ref="J21" si="21">H21*E21</f>
        <v>0</v>
      </c>
    </row>
    <row r="22" spans="1:10" ht="46.9" customHeight="1" x14ac:dyDescent="0.2">
      <c r="A22" s="83"/>
      <c r="B22" s="136"/>
      <c r="C22" s="138"/>
      <c r="D22" s="62"/>
      <c r="E22" s="62"/>
      <c r="F22" s="89"/>
      <c r="G22" s="97"/>
      <c r="H22" s="64"/>
      <c r="I22" s="64"/>
      <c r="J22" s="64"/>
    </row>
    <row r="23" spans="1:10" ht="14.45" customHeight="1" x14ac:dyDescent="0.2">
      <c r="A23" s="82">
        <v>9</v>
      </c>
      <c r="B23" s="137" t="s">
        <v>291</v>
      </c>
      <c r="C23" s="137" t="s">
        <v>604</v>
      </c>
      <c r="D23" s="130" t="s">
        <v>292</v>
      </c>
      <c r="E23" s="132">
        <v>1</v>
      </c>
      <c r="F23" s="88"/>
      <c r="G23" s="96"/>
      <c r="H23" s="63">
        <f t="shared" ref="H23:H29" si="22">F23+F23*G23</f>
        <v>0</v>
      </c>
      <c r="I23" s="63">
        <f t="shared" ref="I23" si="23">E23*F23</f>
        <v>0</v>
      </c>
      <c r="J23" s="63">
        <f t="shared" ref="J23" si="24">H23*E23</f>
        <v>0</v>
      </c>
    </row>
    <row r="24" spans="1:10" ht="14.45" customHeight="1" x14ac:dyDescent="0.2">
      <c r="A24" s="83"/>
      <c r="B24" s="138"/>
      <c r="C24" s="138"/>
      <c r="D24" s="131"/>
      <c r="E24" s="133"/>
      <c r="F24" s="89"/>
      <c r="G24" s="97"/>
      <c r="H24" s="64"/>
      <c r="I24" s="64"/>
      <c r="J24" s="64"/>
    </row>
    <row r="25" spans="1:10" ht="13.5" customHeight="1" x14ac:dyDescent="0.2">
      <c r="A25" s="82">
        <v>10</v>
      </c>
      <c r="B25" s="135" t="s">
        <v>289</v>
      </c>
      <c r="C25" s="137" t="s">
        <v>606</v>
      </c>
      <c r="D25" s="130" t="s">
        <v>290</v>
      </c>
      <c r="E25" s="132">
        <v>1</v>
      </c>
      <c r="F25" s="88"/>
      <c r="G25" s="96"/>
      <c r="H25" s="63">
        <f t="shared" si="22"/>
        <v>0</v>
      </c>
      <c r="I25" s="63">
        <f t="shared" ref="I25" si="25">E25*F25</f>
        <v>0</v>
      </c>
      <c r="J25" s="63">
        <f t="shared" ref="J25" si="26">H25*E25</f>
        <v>0</v>
      </c>
    </row>
    <row r="26" spans="1:10" ht="34.15" customHeight="1" x14ac:dyDescent="0.2">
      <c r="A26" s="83"/>
      <c r="B26" s="136"/>
      <c r="C26" s="138"/>
      <c r="D26" s="131"/>
      <c r="E26" s="133"/>
      <c r="F26" s="89"/>
      <c r="G26" s="97"/>
      <c r="H26" s="64"/>
      <c r="I26" s="64"/>
      <c r="J26" s="64"/>
    </row>
    <row r="27" spans="1:10" ht="13.5" customHeight="1" x14ac:dyDescent="0.2">
      <c r="A27" s="82">
        <v>11</v>
      </c>
      <c r="B27" s="98" t="s">
        <v>287</v>
      </c>
      <c r="C27" s="98" t="s">
        <v>608</v>
      </c>
      <c r="D27" s="134" t="s">
        <v>288</v>
      </c>
      <c r="E27" s="132">
        <v>1</v>
      </c>
      <c r="F27" s="88"/>
      <c r="G27" s="96"/>
      <c r="H27" s="63">
        <f t="shared" si="22"/>
        <v>0</v>
      </c>
      <c r="I27" s="63">
        <f t="shared" ref="I27" si="27">E27*F27</f>
        <v>0</v>
      </c>
      <c r="J27" s="63">
        <f t="shared" ref="J27" si="28">H27*E27</f>
        <v>0</v>
      </c>
    </row>
    <row r="28" spans="1:10" ht="82.9" customHeight="1" x14ac:dyDescent="0.2">
      <c r="A28" s="83"/>
      <c r="B28" s="99"/>
      <c r="C28" s="99"/>
      <c r="D28" s="131"/>
      <c r="E28" s="133"/>
      <c r="F28" s="89"/>
      <c r="G28" s="97"/>
      <c r="H28" s="64"/>
      <c r="I28" s="64"/>
      <c r="J28" s="64"/>
    </row>
    <row r="29" spans="1:10" ht="13.5" customHeight="1" x14ac:dyDescent="0.2">
      <c r="A29" s="82">
        <v>12</v>
      </c>
      <c r="B29" s="98" t="s">
        <v>286</v>
      </c>
      <c r="C29" s="98" t="s">
        <v>607</v>
      </c>
      <c r="D29" s="61" t="s">
        <v>279</v>
      </c>
      <c r="E29" s="132">
        <v>1</v>
      </c>
      <c r="F29" s="88"/>
      <c r="G29" s="96"/>
      <c r="H29" s="63">
        <f t="shared" si="22"/>
        <v>0</v>
      </c>
      <c r="I29" s="63">
        <f t="shared" ref="I29" si="29">E29*F29</f>
        <v>0</v>
      </c>
      <c r="J29" s="63">
        <f t="shared" ref="J29" si="30">H29*E29</f>
        <v>0</v>
      </c>
    </row>
    <row r="30" spans="1:10" ht="116.25" customHeight="1" x14ac:dyDescent="0.2">
      <c r="A30" s="83"/>
      <c r="B30" s="99"/>
      <c r="C30" s="99"/>
      <c r="D30" s="62"/>
      <c r="E30" s="133"/>
      <c r="F30" s="89"/>
      <c r="G30" s="97"/>
      <c r="H30" s="64"/>
      <c r="I30" s="64"/>
      <c r="J30" s="64"/>
    </row>
    <row r="31" spans="1:10" ht="39" thickBot="1" x14ac:dyDescent="0.25">
      <c r="B31" s="20"/>
      <c r="C31" s="74" t="s">
        <v>68</v>
      </c>
      <c r="D31" s="74"/>
      <c r="E31" s="8"/>
      <c r="F31" s="2" t="str">
        <f>"suma kontrolna: "
&amp;SUM(F7:F30)</f>
        <v>suma kontrolna: 0</v>
      </c>
      <c r="G31" s="2" t="str">
        <f>"suma kontrolna: "
&amp;SUM(G7:G30)</f>
        <v>suma kontrolna: 0</v>
      </c>
      <c r="H31" s="2" t="str">
        <f>"suma kontrolna: "
&amp;SUM(H7:H30)</f>
        <v>suma kontrolna: 0</v>
      </c>
      <c r="I31" s="9" t="str">
        <f>"Całkowita wartość netto: "&amp;SUM(I7:I30)&amp;" zł"</f>
        <v>Całkowita wartość netto: 0 zł</v>
      </c>
      <c r="J31" s="9" t="str">
        <f>"Całkowita wartość brutto: "&amp;SUM(J7:J30)&amp;" zł"</f>
        <v>Całkowita wartość brutto: 0 zł</v>
      </c>
    </row>
    <row r="32" spans="1:10" x14ac:dyDescent="0.2">
      <c r="B32" s="20"/>
      <c r="C32" s="10"/>
    </row>
    <row r="34" spans="6:10" ht="36.950000000000003" customHeight="1" x14ac:dyDescent="0.2">
      <c r="F34" s="75" t="s">
        <v>5</v>
      </c>
      <c r="G34" s="75"/>
      <c r="H34" s="75"/>
      <c r="I34" s="75"/>
      <c r="J34" s="75"/>
    </row>
  </sheetData>
  <sortState ref="A8:D24">
    <sortCondition ref="A7"/>
  </sortState>
  <mergeCells count="125">
    <mergeCell ref="C27:C28"/>
    <mergeCell ref="C29:C30"/>
    <mergeCell ref="B27:B28"/>
    <mergeCell ref="B29:B30"/>
    <mergeCell ref="B25:B26"/>
    <mergeCell ref="B23:B24"/>
    <mergeCell ref="B21:B22"/>
    <mergeCell ref="B19:B20"/>
    <mergeCell ref="B17:B18"/>
    <mergeCell ref="C17:C18"/>
    <mergeCell ref="C19:C20"/>
    <mergeCell ref="C21:C22"/>
    <mergeCell ref="C23:C24"/>
    <mergeCell ref="C25:C26"/>
    <mergeCell ref="I23:I24"/>
    <mergeCell ref="J23:J24"/>
    <mergeCell ref="H19:H20"/>
    <mergeCell ref="I19:I20"/>
    <mergeCell ref="J19:J20"/>
    <mergeCell ref="H21:H22"/>
    <mergeCell ref="I21:I22"/>
    <mergeCell ref="J21:J22"/>
    <mergeCell ref="B15:B16"/>
    <mergeCell ref="C15:C16"/>
    <mergeCell ref="H17:H18"/>
    <mergeCell ref="I17:I18"/>
    <mergeCell ref="J17:J18"/>
    <mergeCell ref="E21:E22"/>
    <mergeCell ref="F23:F24"/>
    <mergeCell ref="J9:J10"/>
    <mergeCell ref="H11:H12"/>
    <mergeCell ref="I11:I12"/>
    <mergeCell ref="J11:J12"/>
    <mergeCell ref="H13:H14"/>
    <mergeCell ref="I13:I14"/>
    <mergeCell ref="J13:J14"/>
    <mergeCell ref="E17:E18"/>
    <mergeCell ref="E19:E20"/>
    <mergeCell ref="B1:J1"/>
    <mergeCell ref="A2:J2"/>
    <mergeCell ref="A3:J3"/>
    <mergeCell ref="D19:D20"/>
    <mergeCell ref="D21:D22"/>
    <mergeCell ref="A17:A18"/>
    <mergeCell ref="A19:A20"/>
    <mergeCell ref="A21:A22"/>
    <mergeCell ref="H7:H8"/>
    <mergeCell ref="I7:I8"/>
    <mergeCell ref="J7:J8"/>
    <mergeCell ref="H9:H10"/>
    <mergeCell ref="I9:I10"/>
    <mergeCell ref="E7:E8"/>
    <mergeCell ref="E9:E10"/>
    <mergeCell ref="E11:E12"/>
    <mergeCell ref="E13:E14"/>
    <mergeCell ref="E15:E16"/>
    <mergeCell ref="H15:H16"/>
    <mergeCell ref="I15:I16"/>
    <mergeCell ref="J15:J16"/>
    <mergeCell ref="D7:D8"/>
    <mergeCell ref="D17:D18"/>
    <mergeCell ref="D9:D10"/>
    <mergeCell ref="D11:D12"/>
    <mergeCell ref="D13:D14"/>
    <mergeCell ref="D15:D16"/>
    <mergeCell ref="A7:A8"/>
    <mergeCell ref="A9:A10"/>
    <mergeCell ref="A11:A12"/>
    <mergeCell ref="A13:A14"/>
    <mergeCell ref="A15:A16"/>
    <mergeCell ref="B7:B8"/>
    <mergeCell ref="C7:C8"/>
    <mergeCell ref="C9:C10"/>
    <mergeCell ref="C11:C12"/>
    <mergeCell ref="C13:C14"/>
    <mergeCell ref="B9:B10"/>
    <mergeCell ref="B11:B12"/>
    <mergeCell ref="B13:B14"/>
    <mergeCell ref="A25:A26"/>
    <mergeCell ref="D25:D26"/>
    <mergeCell ref="E25:E26"/>
    <mergeCell ref="H25:H26"/>
    <mergeCell ref="I25:I26"/>
    <mergeCell ref="J29:J30"/>
    <mergeCell ref="E23:E24"/>
    <mergeCell ref="C31:D31"/>
    <mergeCell ref="F34:J34"/>
    <mergeCell ref="A29:A30"/>
    <mergeCell ref="D29:D30"/>
    <mergeCell ref="E29:E30"/>
    <mergeCell ref="H29:H30"/>
    <mergeCell ref="I29:I30"/>
    <mergeCell ref="J25:J26"/>
    <mergeCell ref="A27:A28"/>
    <mergeCell ref="D27:D28"/>
    <mergeCell ref="E27:E28"/>
    <mergeCell ref="H27:H28"/>
    <mergeCell ref="I27:I28"/>
    <mergeCell ref="J27:J28"/>
    <mergeCell ref="A23:A24"/>
    <mergeCell ref="D23:D24"/>
    <mergeCell ref="H23:H24"/>
    <mergeCell ref="F7:F8"/>
    <mergeCell ref="G7:G8"/>
    <mergeCell ref="F9:F10"/>
    <mergeCell ref="F11:F12"/>
    <mergeCell ref="F13:F14"/>
    <mergeCell ref="F15:F16"/>
    <mergeCell ref="F17:F18"/>
    <mergeCell ref="F19:F20"/>
    <mergeCell ref="F21:F22"/>
    <mergeCell ref="F25:F26"/>
    <mergeCell ref="F27:F28"/>
    <mergeCell ref="F29:F30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</mergeCells>
  <conditionalFormatting sqref="C31">
    <cfRule type="duplicateValues" dxfId="42" priority="37"/>
  </conditionalFormatting>
  <conditionalFormatting sqref="C7">
    <cfRule type="duplicateValues" dxfId="41" priority="33"/>
  </conditionalFormatting>
  <conditionalFormatting sqref="C7">
    <cfRule type="duplicateValues" dxfId="40" priority="36"/>
  </conditionalFormatting>
  <conditionalFormatting sqref="C9">
    <cfRule type="duplicateValues" dxfId="39" priority="32"/>
  </conditionalFormatting>
  <conditionalFormatting sqref="C11">
    <cfRule type="duplicateValues" dxfId="38" priority="30"/>
  </conditionalFormatting>
  <conditionalFormatting sqref="C13">
    <cfRule type="duplicateValues" dxfId="37" priority="28"/>
  </conditionalFormatting>
  <conditionalFormatting sqref="C15">
    <cfRule type="duplicateValues" dxfId="36" priority="26"/>
  </conditionalFormatting>
  <conditionalFormatting sqref="C17">
    <cfRule type="duplicateValues" dxfId="35" priority="24"/>
  </conditionalFormatting>
  <conditionalFormatting sqref="C19">
    <cfRule type="duplicateValues" dxfId="34" priority="22"/>
  </conditionalFormatting>
  <conditionalFormatting sqref="C25">
    <cfRule type="duplicateValues" dxfId="33" priority="17"/>
  </conditionalFormatting>
  <conditionalFormatting sqref="C25">
    <cfRule type="duplicateValues" dxfId="32" priority="20"/>
  </conditionalFormatting>
  <conditionalFormatting sqref="C23">
    <cfRule type="duplicateValues" dxfId="31" priority="16"/>
  </conditionalFormatting>
  <conditionalFormatting sqref="C21">
    <cfRule type="duplicateValues" dxfId="30" priority="14"/>
  </conditionalFormatting>
  <conditionalFormatting sqref="B7">
    <cfRule type="duplicateValues" dxfId="29" priority="11"/>
  </conditionalFormatting>
  <conditionalFormatting sqref="B7">
    <cfRule type="duplicateValues" dxfId="28" priority="12"/>
  </conditionalFormatting>
  <conditionalFormatting sqref="B9">
    <cfRule type="duplicateValues" dxfId="27" priority="10"/>
  </conditionalFormatting>
  <conditionalFormatting sqref="B11">
    <cfRule type="duplicateValues" dxfId="26" priority="9"/>
  </conditionalFormatting>
  <conditionalFormatting sqref="B13">
    <cfRule type="duplicateValues" dxfId="25" priority="8"/>
  </conditionalFormatting>
  <conditionalFormatting sqref="B15">
    <cfRule type="duplicateValues" dxfId="24" priority="7"/>
  </conditionalFormatting>
  <conditionalFormatting sqref="B17">
    <cfRule type="duplicateValues" dxfId="23" priority="6"/>
  </conditionalFormatting>
  <conditionalFormatting sqref="B19">
    <cfRule type="duplicateValues" dxfId="22" priority="5"/>
  </conditionalFormatting>
  <conditionalFormatting sqref="B25">
    <cfRule type="duplicateValues" dxfId="21" priority="3"/>
  </conditionalFormatting>
  <conditionalFormatting sqref="B25">
    <cfRule type="duplicateValues" dxfId="20" priority="4"/>
  </conditionalFormatting>
  <conditionalFormatting sqref="B23">
    <cfRule type="duplicateValues" dxfId="19" priority="2"/>
  </conditionalFormatting>
  <conditionalFormatting sqref="B21">
    <cfRule type="duplicateValues" dxfId="18" priority="1"/>
  </conditionalFormatting>
  <conditionalFormatting sqref="B35:B1048576 B1:B6">
    <cfRule type="duplicateValues" dxfId="17" priority="373"/>
  </conditionalFormatting>
  <conditionalFormatting sqref="B31:B34">
    <cfRule type="duplicateValues" dxfId="16" priority="375"/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część X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Nowakowska</dc:creator>
  <cp:lastModifiedBy>Aneta Nowakowska</cp:lastModifiedBy>
  <cp:lastPrinted>2022-04-12T10:14:38Z</cp:lastPrinted>
  <dcterms:created xsi:type="dcterms:W3CDTF">2020-02-11T12:40:03Z</dcterms:created>
  <dcterms:modified xsi:type="dcterms:W3CDTF">2022-06-09T14:18:47Z</dcterms:modified>
</cp:coreProperties>
</file>