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lpit\36 druk i oprawa książek\do ogłoszenia\formularze\"/>
    </mc:Choice>
  </mc:AlternateContent>
  <xr:revisionPtr revIDLastSave="0" documentId="13_ncr:1_{DAD379F3-4682-4D0B-B0E4-F6D040489239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Tab_1_1" sheetId="1" r:id="rId1"/>
    <sheet name="Tab_1_2" sheetId="2" r:id="rId2"/>
    <sheet name="Tab_1_3" sheetId="3" r:id="rId3"/>
    <sheet name="Tab_1_4" sheetId="4" r:id="rId4"/>
    <sheet name="Tab_2_1" sheetId="5" r:id="rId5"/>
    <sheet name="Tab_2_2" sheetId="6" r:id="rId6"/>
    <sheet name="Tab_2_3" sheetId="7" r:id="rId7"/>
    <sheet name="Tab_2_4" sheetId="8" r:id="rId8"/>
    <sheet name="Tab_3_1" sheetId="9" r:id="rId9"/>
    <sheet name="Tab_3_2" sheetId="10" r:id="rId10"/>
    <sheet name="Tab_3_3" sheetId="11" r:id="rId11"/>
    <sheet name="Tab_3_4" sheetId="12" r:id="rId12"/>
    <sheet name="Tab_4_1" sheetId="13" r:id="rId13"/>
    <sheet name="Tab_4_2" sheetId="14" r:id="rId14"/>
    <sheet name="Tab_4_3" sheetId="15" r:id="rId15"/>
    <sheet name="Tab_4_4" sheetId="16" r:id="rId16"/>
    <sheet name="Suma" sheetId="17" r:id="rId1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5" l="1"/>
  <c r="G20" i="15" s="1"/>
  <c r="G16" i="15"/>
  <c r="G15" i="15"/>
  <c r="G14" i="15"/>
  <c r="G13" i="15"/>
  <c r="G12" i="15"/>
  <c r="G11" i="15"/>
  <c r="G10" i="15"/>
  <c r="G9" i="15"/>
  <c r="G8" i="15"/>
  <c r="G10" i="14"/>
  <c r="G11" i="14" s="1"/>
  <c r="G9" i="14"/>
  <c r="G8" i="14"/>
  <c r="H31" i="13"/>
  <c r="H32" i="13" s="1"/>
  <c r="H30" i="13"/>
  <c r="H29" i="13"/>
  <c r="H28" i="13"/>
  <c r="H27" i="13"/>
  <c r="H26" i="13"/>
  <c r="H25" i="13"/>
  <c r="H24" i="13"/>
  <c r="H23" i="13"/>
  <c r="F11" i="11"/>
  <c r="F12" i="11" s="1"/>
  <c r="F10" i="11"/>
  <c r="F10" i="10"/>
  <c r="F9" i="10"/>
  <c r="G17" i="9"/>
  <c r="G18" i="9" s="1"/>
  <c r="G14" i="7"/>
  <c r="G13" i="7"/>
  <c r="G12" i="7"/>
  <c r="G11" i="7"/>
  <c r="G10" i="7"/>
  <c r="G9" i="7"/>
  <c r="G8" i="7"/>
  <c r="G23" i="6"/>
  <c r="G22" i="6"/>
  <c r="G21" i="6"/>
  <c r="G20" i="6"/>
  <c r="G19" i="6"/>
  <c r="G18" i="6"/>
  <c r="G17" i="6"/>
  <c r="G18" i="3"/>
  <c r="G17" i="3"/>
  <c r="G16" i="3"/>
  <c r="G15" i="3"/>
  <c r="G14" i="3"/>
  <c r="G13" i="3"/>
  <c r="G12" i="3"/>
  <c r="G11" i="3"/>
  <c r="G10" i="3"/>
  <c r="G9" i="3"/>
  <c r="G8" i="3"/>
  <c r="G7" i="3"/>
  <c r="H23" i="5"/>
  <c r="H22" i="5"/>
  <c r="H21" i="5"/>
  <c r="H20" i="5"/>
  <c r="H19" i="5"/>
  <c r="H18" i="5"/>
  <c r="H17" i="5"/>
  <c r="H24" i="5" s="1"/>
  <c r="H27" i="5" s="1"/>
  <c r="G9" i="2"/>
  <c r="G10" i="2" s="1"/>
  <c r="G8" i="2"/>
  <c r="G7" i="2"/>
  <c r="H39" i="1"/>
  <c r="H40" i="1" s="1"/>
  <c r="H43" i="1" s="1"/>
  <c r="H38" i="1"/>
  <c r="H37" i="1"/>
  <c r="H36" i="1"/>
  <c r="H35" i="1"/>
  <c r="H34" i="1"/>
  <c r="H33" i="1"/>
  <c r="H32" i="1"/>
  <c r="H31" i="1"/>
  <c r="H30" i="1"/>
  <c r="H29" i="1"/>
  <c r="H28" i="1"/>
  <c r="G21" i="15" l="1"/>
  <c r="G14" i="14"/>
  <c r="G15" i="14" s="1"/>
  <c r="C10" i="16"/>
  <c r="H35" i="13"/>
  <c r="D10" i="16" s="1"/>
  <c r="F15" i="11"/>
  <c r="F16" i="11" s="1"/>
  <c r="F11" i="10"/>
  <c r="G21" i="9"/>
  <c r="G15" i="7"/>
  <c r="C10" i="8" s="1"/>
  <c r="G24" i="6"/>
  <c r="G19" i="3"/>
  <c r="C10" i="4" s="1"/>
  <c r="H28" i="5"/>
  <c r="G13" i="2"/>
  <c r="G14" i="2" s="1"/>
  <c r="H44" i="1"/>
  <c r="H36" i="13" l="1"/>
  <c r="E10" i="16"/>
  <c r="F14" i="10"/>
  <c r="F15" i="10"/>
  <c r="C10" i="12"/>
  <c r="G22" i="9"/>
  <c r="D10" i="12"/>
  <c r="C11" i="17"/>
  <c r="G18" i="7"/>
  <c r="G27" i="6"/>
  <c r="G28" i="6" s="1"/>
  <c r="G22" i="3"/>
  <c r="E10" i="12" l="1"/>
  <c r="G19" i="7"/>
  <c r="E10" i="8" s="1"/>
  <c r="D10" i="8"/>
  <c r="G23" i="3"/>
  <c r="E10" i="4" s="1"/>
  <c r="D10" i="4"/>
  <c r="D11" i="17" l="1"/>
  <c r="E11" i="17"/>
</calcChain>
</file>

<file path=xl/sharedStrings.xml><?xml version="1.0" encoding="utf-8"?>
<sst xmlns="http://schemas.openxmlformats.org/spreadsheetml/2006/main" count="597" uniqueCount="235">
  <si>
    <t>FORMULARZ CENOWY</t>
  </si>
  <si>
    <t>Część 2  Druk i oprawa (miękka, twarda i ZESZYTOWA)</t>
  </si>
  <si>
    <t>(UWAGA! Wykonawca składający ofertę na część 2 nie może złożyć oferty na część 1)</t>
  </si>
  <si>
    <t>W trakcie realizacji umowy Zamawiający zastrzega sobie prawo do zmniejszania lub zwiększania ilości każdej pozycji asortymentowej w tabelach w pkt. 1, pkt. 2, pkt. 3 i pkt. 4. Ilości podane przez Zamawiającego w niniejszym Formularzu cenowym w tabelach są szacunkowe i w trakcie trwania umowy mogą ulec zmianie.</t>
  </si>
  <si>
    <t>Pkt. 1. Publikacje z numerami ISBN</t>
  </si>
  <si>
    <t xml:space="preserve">Do wyceny oferty w nakładzie: </t>
  </si>
  <si>
    <t>50 – 99 egzemplarzy przyjęto 75 egzemplarzy</t>
  </si>
  <si>
    <t xml:space="preserve">100 – 199 przyjęto 150 egzemplarzy </t>
  </si>
  <si>
    <t xml:space="preserve">200 – 299 przyjęto 250 egzemplarzy </t>
  </si>
  <si>
    <t xml:space="preserve">300 – 399 przyjęto 350 egzemplarzy </t>
  </si>
  <si>
    <t>400 – 500 przyjęto 450 egzemplarzy</t>
  </si>
  <si>
    <t>L.p.</t>
  </si>
  <si>
    <t>Format publikacji</t>
  </si>
  <si>
    <t>Przewidywana liczba tytułów</t>
  </si>
  <si>
    <t>Przewidywana</t>
  </si>
  <si>
    <t>średnia liczba</t>
  </si>
  <si>
    <t>stron w egz.</t>
  </si>
  <si>
    <t>Cena netto</t>
  </si>
  <si>
    <t>za stronę</t>
  </si>
  <si>
    <t>Wartość</t>
  </si>
  <si>
    <t>netto</t>
  </si>
  <si>
    <t>A</t>
  </si>
  <si>
    <t>B</t>
  </si>
  <si>
    <t>C</t>
  </si>
  <si>
    <t>D</t>
  </si>
  <si>
    <t>E</t>
  </si>
  <si>
    <t>F</t>
  </si>
  <si>
    <t>(kol. B x C x D x E)</t>
  </si>
  <si>
    <t>1.</t>
  </si>
  <si>
    <t>2.</t>
  </si>
  <si>
    <t xml:space="preserve">Format B5 </t>
  </si>
  <si>
    <t>3.</t>
  </si>
  <si>
    <t>Format B5</t>
  </si>
  <si>
    <t>4.</t>
  </si>
  <si>
    <t>5.</t>
  </si>
  <si>
    <t>6.</t>
  </si>
  <si>
    <t>7.</t>
  </si>
  <si>
    <t xml:space="preserve">Format A5 </t>
  </si>
  <si>
    <t>8.</t>
  </si>
  <si>
    <t>9.</t>
  </si>
  <si>
    <t>10.</t>
  </si>
  <si>
    <t>Format A4</t>
  </si>
  <si>
    <t>12.</t>
  </si>
  <si>
    <t xml:space="preserve">Format A4  </t>
  </si>
  <si>
    <t>13.</t>
  </si>
  <si>
    <t>Łączna wartość netto:</t>
  </si>
  <si>
    <t>14.</t>
  </si>
  <si>
    <t>15.</t>
  </si>
  <si>
    <t xml:space="preserve">Kwota podatku VAT: </t>
  </si>
  <si>
    <t>Łączna wartość brutto:</t>
  </si>
  <si>
    <t>Liczba tytułów</t>
  </si>
  <si>
    <t>Kol.(B x C x D)</t>
  </si>
  <si>
    <t>Format B5 nakład</t>
  </si>
  <si>
    <t>Format A5</t>
  </si>
  <si>
    <t xml:space="preserve">L.p. </t>
  </si>
  <si>
    <t xml:space="preserve">Okładka dla oprawy broszurowej klejonej </t>
  </si>
  <si>
    <t>Przewidywana całkowita liczba egzemplarzy</t>
  </si>
  <si>
    <t xml:space="preserve">Wartość  netto </t>
  </si>
  <si>
    <t>(kol. C x D)</t>
  </si>
  <si>
    <t xml:space="preserve">2. </t>
  </si>
  <si>
    <t xml:space="preserve">3. </t>
  </si>
  <si>
    <t xml:space="preserve">Format A4 </t>
  </si>
  <si>
    <t>Stawka podatku VAT (%):</t>
  </si>
  <si>
    <t>16.</t>
  </si>
  <si>
    <t>Lp.</t>
  </si>
  <si>
    <t>Łączna wartość netto w pkt. 1</t>
  </si>
  <si>
    <t>Należy wpisać sumę nw. pozycji z pkt.1:</t>
  </si>
  <si>
    <t>Kwota podatku VAT w pkt. 1</t>
  </si>
  <si>
    <t>Należy wpisać sumę nw. pozycji z pkt. 1:</t>
  </si>
  <si>
    <t>Łączna wartość brutto w pkt. 1</t>
  </si>
  <si>
    <t>Pkt. 2. Publikacje z numerami ISBN</t>
  </si>
  <si>
    <t>101 – 200 egzemplarzy przyjęto 150 egzemplarzy</t>
  </si>
  <si>
    <t>201 – 300 egzemplarzy przyjęto 250 egzemplarzy</t>
  </si>
  <si>
    <t xml:space="preserve">301 – 400 egzemplarzy przyjęto 350 egzemplarzy  </t>
  </si>
  <si>
    <t>11.</t>
  </si>
  <si>
    <t>Wartość  netto</t>
  </si>
  <si>
    <t>(kol.  C x D)</t>
  </si>
  <si>
    <t>(kol. B x C x D)</t>
  </si>
  <si>
    <t>Łączna wartość netto w pkt. 2</t>
  </si>
  <si>
    <t>Należy wpisać sumę nw. pozycji z pkt. 2:</t>
  </si>
  <si>
    <t>Kwota podatku VAT w pkt. 2</t>
  </si>
  <si>
    <t>Należy wpisać sumę nw. pozycji z pkt. 3:</t>
  </si>
  <si>
    <t>Łączna wartość brutto w pkt. 2</t>
  </si>
  <si>
    <t>Pkt. 3.  Publikacje z numerami ISBN</t>
  </si>
  <si>
    <t>Cena netto za egzemplarz</t>
  </si>
  <si>
    <t xml:space="preserve">(poz. 1 w kol. E) </t>
  </si>
  <si>
    <t>Przewidywana całkowita liczba sztuk</t>
  </si>
  <si>
    <t>Cena netto za 1 sztukę</t>
  </si>
  <si>
    <t>(kol. B x C)</t>
  </si>
  <si>
    <t>Format 760mmx270 mm</t>
  </si>
  <si>
    <t>(poz. 1 + 2 w kol. D)</t>
  </si>
  <si>
    <t>(poz. 3 + 5 w kol. D)</t>
  </si>
  <si>
    <t>Łączna wartość netto w pkt. 3</t>
  </si>
  <si>
    <t>Tabela nr 1: poz. 2 kol. E</t>
  </si>
  <si>
    <t>+ Tabela nr 2: poz. 3 kol. D</t>
  </si>
  <si>
    <t>+ Tabela nr 3: poz. 3 kol. D</t>
  </si>
  <si>
    <t>Kwota podatku VAT w pkt. 3</t>
  </si>
  <si>
    <t>Tabela nr 1: poz. 4 kol. E</t>
  </si>
  <si>
    <t>+ Tabela nr 2: poz. 5 kol. D</t>
  </si>
  <si>
    <t>+ Tabela nr 3: poz. 5 kol. D</t>
  </si>
  <si>
    <t>Łączna wartość brutto w pkt. 3</t>
  </si>
  <si>
    <t>Tabela nr 1: poz. 5 kol. E</t>
  </si>
  <si>
    <t>+ Tabela nr 2: poz. 6 kol. D</t>
  </si>
  <si>
    <t>+ Tabela nr 3: poz. 6 kol. D</t>
  </si>
  <si>
    <t>Pkt. 4 – Publikacje z numerami ISBN</t>
  </si>
  <si>
    <t>DRUK I OPRAWA PUBLIKACJI – OPRAWA BROSZUROWA KLEJONA okładka ze skrzydełkami</t>
  </si>
  <si>
    <t xml:space="preserve">Kwota podatku VAT : </t>
  </si>
  <si>
    <t>Łączna wartość netto w pkt. 4</t>
  </si>
  <si>
    <t>Należy wpisać sumę nw. pozycji z pkt. 4:</t>
  </si>
  <si>
    <t>Kwota podatku VAT w pkt. 4</t>
  </si>
  <si>
    <t>Łączna wartość brutto w pkt. 4</t>
  </si>
  <si>
    <t xml:space="preserve">Pkt. 5.  Podsumowanie cen w części 2 </t>
  </si>
  <si>
    <t>Cena netto ogółem w części 2</t>
  </si>
  <si>
    <t>Należy wpisać sumę nw. pozycji:</t>
  </si>
  <si>
    <t>z pkt. 1 w Tabeli nr 4: poz. 1 kol. A</t>
  </si>
  <si>
    <t>+ z pkt. 2 w Tabeli nr 4: poz. 1 kol. A</t>
  </si>
  <si>
    <t>+ z pkt. 3 w Tabeli nr 4: poz. 1 kol. A</t>
  </si>
  <si>
    <t>+ z pkt. 4 w Tabeli nr 4: poz. 1 kol. A</t>
  </si>
  <si>
    <t>Kwota podatku VAT części 2</t>
  </si>
  <si>
    <t>z pkt. 1 w Tabeli nr 4: poz. 1 kol. B</t>
  </si>
  <si>
    <t>+ z pkt. 2 w Tabeli nr 4: poz. 1 kol. B</t>
  </si>
  <si>
    <t>+ z pkt. 3 w Tabeli nr 4: poz. 1 kol. B</t>
  </si>
  <si>
    <t>+ z pkt. 4 w Tabeli nr 4: poz. 1 kol. B</t>
  </si>
  <si>
    <t>Cena brutto ogółem w części 2</t>
  </si>
  <si>
    <t>z pkt. 1 w Tabeli nr 4: poz. 1 kol. C</t>
  </si>
  <si>
    <t>+ z pkt. 2 w Tabeli nr 4: poz. 1 kol. C</t>
  </si>
  <si>
    <t>+ z pkt. 3 w Tabeli nr 4: poz. 1 kol. C</t>
  </si>
  <si>
    <t>+ z pkt. 4 w Tabeli nr 4: poz. 1 kol. C</t>
  </si>
  <si>
    <t>Wyliczona cena brutto ogółem w części 2 (poz. 1 kol. C) jest ceną oferty w części 2 i należy ją wpisać w ust. 1 w Formularzu oferty.</t>
  </si>
  <si>
    <r>
      <t xml:space="preserve">Format B5 </t>
    </r>
    <r>
      <rPr>
        <b/>
        <sz val="8"/>
        <color theme="1"/>
        <rFont val="Verdana"/>
        <family val="2"/>
        <charset val="238"/>
      </rPr>
      <t>(165mmx235mm)</t>
    </r>
  </si>
  <si>
    <r>
      <t xml:space="preserve">Format A5 </t>
    </r>
    <r>
      <rPr>
        <b/>
        <sz val="8"/>
        <color theme="1"/>
        <rFont val="Verdana"/>
        <family val="2"/>
        <charset val="238"/>
      </rPr>
      <t>(145mmx205mm)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</si>
  <si>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Druk i oprawa – OPRAWA BROSZUROWA KLEJONA okładka prosta</t>
    </r>
  </si>
  <si>
    <r>
      <t>Tabela 1.</t>
    </r>
    <r>
      <rPr>
        <b/>
        <sz val="8"/>
        <color theme="1"/>
        <rFont val="Verdana"/>
        <family val="2"/>
        <charset val="238"/>
      </rPr>
      <t xml:space="preserve"> CENA  druku bloku książki w oprawie broszurowej </t>
    </r>
    <r>
      <rPr>
        <b/>
        <sz val="8"/>
        <color rgb="FF000000"/>
        <rFont val="Verdana"/>
        <family val="2"/>
        <charset val="238"/>
      </rPr>
      <t>klejonej</t>
    </r>
  </si>
  <si>
    <r>
      <t>·</t>
    </r>
    <r>
      <rPr>
        <sz val="8"/>
        <color rgb="FF000000"/>
        <rFont val="Times New Roman"/>
        <family val="1"/>
        <charset val="238"/>
      </rPr>
      <t xml:space="preserve">          </t>
    </r>
    <r>
      <rPr>
        <b/>
        <sz val="8"/>
        <color rgb="FF000000"/>
        <rFont val="Verdana"/>
        <family val="2"/>
        <charset val="238"/>
      </rPr>
      <t>blok kolorystyka 1+1</t>
    </r>
  </si>
  <si>
    <r>
      <t>·</t>
    </r>
    <r>
      <rPr>
        <sz val="8"/>
        <color rgb="FF000000"/>
        <rFont val="Times New Roman"/>
        <family val="1"/>
        <charset val="238"/>
      </rPr>
      <t xml:space="preserve">          </t>
    </r>
    <r>
      <rPr>
        <b/>
        <sz val="8"/>
        <color rgb="FF000000"/>
        <rFont val="Verdana"/>
        <family val="2"/>
        <charset val="238"/>
      </rPr>
      <t>papier offsetowy 80 g</t>
    </r>
  </si>
  <si>
    <r>
      <t>Tabela 2.</t>
    </r>
    <r>
      <rPr>
        <b/>
        <sz val="8"/>
        <color theme="1"/>
        <rFont val="Verdana"/>
        <family val="2"/>
        <charset val="238"/>
      </rPr>
      <t xml:space="preserve"> CENA druku pojedynczych kartek w kolorze CMYK w oprawie broszurowej klejonej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</si>
  <si>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papier offsetowy 80 g</t>
    </r>
  </si>
  <si>
    <r>
      <t>Tabela 3.</t>
    </r>
    <r>
      <rPr>
        <b/>
        <sz val="8"/>
        <color theme="1"/>
        <rFont val="Verdana"/>
        <family val="2"/>
        <charset val="238"/>
      </rPr>
      <t xml:space="preserve"> CENA druku okładki wraz z  oprawą  broszurową klejoną</t>
    </r>
  </si>
  <si>
    <r>
      <t>·</t>
    </r>
    <r>
      <rPr>
        <sz val="8"/>
        <color rgb="FF000000"/>
        <rFont val="Times New Roman"/>
        <family val="1"/>
        <charset val="238"/>
      </rPr>
      <t xml:space="preserve">          </t>
    </r>
    <r>
      <rPr>
        <b/>
        <sz val="8"/>
        <color rgb="FF000000"/>
        <rFont val="Verdana"/>
        <family val="2"/>
        <charset val="238"/>
      </rPr>
      <t>kolorystyka 4 + 0, karton 250 g jednostronnie kredowany, folia matowa/błyszcząca</t>
    </r>
  </si>
  <si>
    <r>
      <t>Tabela 4.</t>
    </r>
    <r>
      <rPr>
        <b/>
        <sz val="8"/>
        <color theme="1"/>
        <rFont val="Verdana"/>
        <family val="2"/>
        <charset val="238"/>
      </rPr>
      <t xml:space="preserve"> </t>
    </r>
    <r>
      <rPr>
        <b/>
        <sz val="8"/>
        <color rgb="FF000000"/>
        <rFont val="Verdana"/>
        <family val="2"/>
        <charset val="238"/>
      </rPr>
      <t>Podsumowanie - ceny w pkt. 1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</si>
  <si>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druk  i oprawa  – oprawa twarda całopapierowa szyta</t>
    </r>
  </si>
  <si>
    <r>
      <t>Tabela 1.</t>
    </r>
    <r>
      <rPr>
        <b/>
        <sz val="8"/>
        <color theme="1"/>
        <rFont val="Verdana"/>
        <family val="2"/>
        <charset val="238"/>
      </rPr>
      <t xml:space="preserve">  CENA  Druku bloku książki w oprawie twardej całopapierowej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</si>
  <si>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blok kolorystyka 1+1</t>
    </r>
  </si>
  <si>
    <r>
      <t>Tabela 2.</t>
    </r>
    <r>
      <rPr>
        <b/>
        <sz val="8"/>
        <color theme="1"/>
        <rFont val="Verdana"/>
        <family val="2"/>
        <charset val="238"/>
      </rPr>
      <t xml:space="preserve"> CENA  druku okładki wraz z  oprawą twardą całopapierową,</t>
    </r>
  </si>
  <si>
    <r>
      <t>·</t>
    </r>
    <r>
      <rPr>
        <sz val="8"/>
        <color rgb="FF000000"/>
        <rFont val="Times New Roman"/>
        <family val="1"/>
        <charset val="238"/>
      </rPr>
      <t xml:space="preserve">          </t>
    </r>
    <r>
      <rPr>
        <b/>
        <sz val="8"/>
        <color rgb="FF000000"/>
        <rFont val="Verdana"/>
        <family val="2"/>
        <charset val="238"/>
      </rPr>
      <t xml:space="preserve">rowkowana, </t>
    </r>
  </si>
  <si>
    <r>
      <t>·</t>
    </r>
    <r>
      <rPr>
        <sz val="8"/>
        <color rgb="FF000000"/>
        <rFont val="Times New Roman"/>
        <family val="1"/>
        <charset val="238"/>
      </rPr>
      <t xml:space="preserve">          </t>
    </r>
    <r>
      <rPr>
        <b/>
        <sz val="8"/>
        <color rgb="FF000000"/>
        <rFont val="Verdana"/>
        <family val="2"/>
        <charset val="238"/>
      </rPr>
      <t>grzbiet zaokrąglony</t>
    </r>
  </si>
  <si>
    <r>
      <t>·</t>
    </r>
    <r>
      <rPr>
        <sz val="8"/>
        <color rgb="FF000000"/>
        <rFont val="Times New Roman"/>
        <family val="1"/>
        <charset val="238"/>
      </rPr>
      <t xml:space="preserve">          </t>
    </r>
    <r>
      <rPr>
        <b/>
        <sz val="8"/>
        <color rgb="FF000000"/>
        <rFont val="Verdana"/>
        <family val="2"/>
        <charset val="238"/>
      </rPr>
      <t>wyklejka niezadrukowana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</si>
  <si>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rgb="FF000000"/>
        <rFont val="Verdana"/>
        <family val="2"/>
        <charset val="238"/>
      </rPr>
      <t xml:space="preserve">papier offsetowy 120 g 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</si>
  <si>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rgb="FF000000"/>
        <rFont val="Verdana"/>
        <family val="2"/>
        <charset val="238"/>
      </rPr>
      <t>tektura 2,5 mm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</si>
  <si>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blok szyty nićmi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</si>
  <si>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kapitałka, tasiemka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</si>
  <si>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oklejka 4+0, dwustronna kreda 135 g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</si>
  <si>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folia matowa/błyszcząca</t>
    </r>
  </si>
  <si>
    <r>
      <t>Tabela 3.</t>
    </r>
    <r>
      <rPr>
        <b/>
        <sz val="8"/>
        <color theme="1"/>
        <rFont val="Verdana"/>
        <family val="2"/>
        <charset val="238"/>
      </rPr>
      <t xml:space="preserve"> CENA  druku pojedynczych kartek w kolorze CMYK w oprawie twardej całopapierowej</t>
    </r>
  </si>
  <si>
    <r>
      <t>Tabela 4.</t>
    </r>
    <r>
      <rPr>
        <b/>
        <sz val="8"/>
        <color theme="1"/>
        <rFont val="Verdana"/>
        <family val="2"/>
        <charset val="238"/>
      </rPr>
      <t xml:space="preserve"> </t>
    </r>
    <r>
      <rPr>
        <b/>
        <sz val="8"/>
        <color rgb="FF000000"/>
        <rFont val="Verdana"/>
        <family val="2"/>
        <charset val="238"/>
      </rPr>
      <t>Podsumowanie - ceny w pkt. 2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</si>
  <si>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Do wyceny oferty w nakładzie 3000 egz. – WYMAGANY DRUK W TECHNOLOGII OFFSETOWEJ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</si>
  <si>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u/>
        <sz val="8"/>
        <color theme="1"/>
        <rFont val="Verdana"/>
        <family val="2"/>
        <charset val="238"/>
      </rPr>
      <t>Do wyceny przyjęto 32 strony.</t>
    </r>
  </si>
  <si>
    <r>
      <t>Tabela 1.</t>
    </r>
    <r>
      <rPr>
        <b/>
        <sz val="8"/>
        <color theme="1"/>
        <rFont val="Verdana"/>
        <family val="2"/>
        <charset val="238"/>
      </rPr>
      <t xml:space="preserve"> CENA  druku publikacji w oprawie zeszytowej wraz z okładką.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</si>
  <si>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Format A4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</si>
  <si>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rgb="FF000000"/>
        <rFont val="Verdana"/>
        <family val="2"/>
        <charset val="238"/>
      </rPr>
      <t xml:space="preserve">nakład – 3000 egz. 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</si>
  <si>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rgb="FF000000"/>
        <rFont val="Verdana"/>
        <family val="2"/>
        <charset val="238"/>
      </rPr>
      <t xml:space="preserve">średnia objętość – </t>
    </r>
    <r>
      <rPr>
        <b/>
        <sz val="8"/>
        <color rgb="FFFF0000"/>
        <rFont val="Verdana"/>
        <family val="2"/>
        <charset val="238"/>
      </rPr>
      <t xml:space="preserve">max 48 </t>
    </r>
    <r>
      <rPr>
        <b/>
        <sz val="8"/>
        <color rgb="FF000000"/>
        <rFont val="Verdana"/>
        <family val="2"/>
        <charset val="238"/>
      </rPr>
      <t>str.</t>
    </r>
  </si>
  <si>
    <r>
      <t>·</t>
    </r>
    <r>
      <rPr>
        <sz val="8"/>
        <color rgb="FF000000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środek – papier kreda 100 g matowa, vol 1.1 kolorystyka 4+4,</t>
    </r>
  </si>
  <si>
    <r>
      <t>·</t>
    </r>
    <r>
      <rPr>
        <sz val="8"/>
        <color rgb="FF000000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okładka – kreda matowa 200 g, kolorystyka 4+4, folia matowa,</t>
    </r>
  </si>
  <si>
    <r>
      <t>·</t>
    </r>
    <r>
      <rPr>
        <sz val="8"/>
        <color rgb="FF000000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 xml:space="preserve">termin wykonania – </t>
    </r>
    <r>
      <rPr>
        <b/>
        <u/>
        <sz val="8"/>
        <color theme="1"/>
        <rFont val="Verdana"/>
        <family val="2"/>
        <charset val="238"/>
      </rPr>
      <t xml:space="preserve">5 dni roboczych od dnia przesłania plików do druku </t>
    </r>
  </si>
  <si>
    <r>
      <t xml:space="preserve">Format A4 </t>
    </r>
    <r>
      <rPr>
        <b/>
        <sz val="8"/>
        <color theme="1"/>
        <rFont val="Verdana"/>
        <family val="2"/>
        <charset val="238"/>
      </rPr>
      <t>(210mmx290mm)</t>
    </r>
  </si>
  <si>
    <r>
      <t>(poz. 2 + 4 w kol. E)</t>
    </r>
    <r>
      <rPr>
        <b/>
        <sz val="8"/>
        <color theme="1"/>
        <rFont val="Verdana"/>
        <family val="2"/>
        <charset val="238"/>
      </rPr>
      <t xml:space="preserve"> </t>
    </r>
  </si>
  <si>
    <r>
      <t>Tabela 2.</t>
    </r>
    <r>
      <rPr>
        <b/>
        <sz val="8"/>
        <color theme="1"/>
        <rFont val="Verdana"/>
        <family val="2"/>
        <charset val="238"/>
      </rPr>
      <t xml:space="preserve"> Koszt druku – foldery  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</si>
  <si>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papier dwustronnie kredowany 200 g, lakier UV + folia matowa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</si>
  <si>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bigowane i falcowane w ołtarzyk</t>
    </r>
  </si>
  <si>
    <r>
      <t xml:space="preserve">Format publikacji/ pojedyncze strony </t>
    </r>
    <r>
      <rPr>
        <b/>
        <sz val="8"/>
        <color rgb="FF000000"/>
        <rFont val="Verdana"/>
        <family val="2"/>
        <charset val="238"/>
      </rPr>
      <t>zadrukowane w CMYK-u</t>
    </r>
  </si>
  <si>
    <r>
      <t>Tabela 3.</t>
    </r>
    <r>
      <rPr>
        <b/>
        <sz val="8"/>
        <color theme="1"/>
        <rFont val="Verdana"/>
        <family val="2"/>
        <charset val="238"/>
      </rPr>
      <t xml:space="preserve"> Koszt druku – ulotki 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</si>
  <si>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 xml:space="preserve">papier dwustronnie kredowany 200 g 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</si>
  <si>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kolorystyka 4+4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</si>
  <si>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do wyceny przyjęto nakład 500 egz.</t>
    </r>
  </si>
  <si>
    <r>
      <t>Tabela 4.</t>
    </r>
    <r>
      <rPr>
        <b/>
        <sz val="8"/>
        <color theme="1"/>
        <rFont val="Verdana"/>
        <family val="2"/>
        <charset val="238"/>
      </rPr>
      <t xml:space="preserve"> </t>
    </r>
    <r>
      <rPr>
        <b/>
        <sz val="8"/>
        <color rgb="FF000000"/>
        <rFont val="Verdana"/>
        <family val="2"/>
        <charset val="238"/>
      </rPr>
      <t>Podsumowanie - ceny w pkt. 3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</si>
  <si>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  </t>
    </r>
    <r>
      <rPr>
        <b/>
        <sz val="8"/>
        <color theme="1"/>
        <rFont val="Verdana"/>
        <family val="2"/>
        <charset val="238"/>
      </rPr>
      <t>Druk i oprawa miękka klejona okładka ze skrzydełkami</t>
    </r>
  </si>
  <si>
    <r>
      <t>Tabela 1.</t>
    </r>
    <r>
      <rPr>
        <b/>
        <sz val="8"/>
        <color theme="1"/>
        <rFont val="Verdana"/>
        <family val="2"/>
        <charset val="238"/>
      </rPr>
      <t xml:space="preserve"> CENA  druku bloku książki w oprawie broszurowej klejonej ze skrzydełkami</t>
    </r>
  </si>
  <si>
    <r>
      <t>Tabela 2.</t>
    </r>
    <r>
      <rPr>
        <b/>
        <sz val="8"/>
        <color theme="1"/>
        <rFont val="Verdana"/>
        <family val="2"/>
        <charset val="238"/>
      </rPr>
      <t xml:space="preserve"> CENA druku pojedynczych kartek w kolorze CMYK w oprawie broszurowej klejonej ze skrzydełkami</t>
    </r>
  </si>
  <si>
    <r>
      <t>Tabela 3.</t>
    </r>
    <r>
      <rPr>
        <b/>
        <sz val="8"/>
        <color theme="1"/>
        <rFont val="Verdana"/>
        <family val="2"/>
        <charset val="238"/>
      </rPr>
      <t xml:space="preserve"> CENA druku okładki wraz z  oprawą  broszurową klejoną ze skrzydełkami</t>
    </r>
  </si>
  <si>
    <r>
      <t>Tabela 4.</t>
    </r>
    <r>
      <rPr>
        <b/>
        <sz val="8"/>
        <color theme="1"/>
        <rFont val="Verdana"/>
        <family val="2"/>
        <charset val="238"/>
      </rPr>
      <t xml:space="preserve"> </t>
    </r>
    <r>
      <rPr>
        <b/>
        <sz val="8"/>
        <color rgb="FF000000"/>
        <rFont val="Verdana"/>
        <family val="2"/>
        <charset val="238"/>
      </rPr>
      <t>Podsumowanie - ceny w pkt. 4</t>
    </r>
  </si>
  <si>
    <t>Nakład [egz.]</t>
  </si>
  <si>
    <t>Stawka podatku VAT [%]</t>
  </si>
  <si>
    <t>Format publikacji/ pojedyncze strony zadrukowane w CMYK-u</t>
  </si>
  <si>
    <t>Wartość netto</t>
  </si>
  <si>
    <t>Cena netto za kartkę 4+1/4+4</t>
  </si>
  <si>
    <t>F  Kol.(B x C x D)</t>
  </si>
  <si>
    <t>Stawka podatku VAT [%]:</t>
  </si>
  <si>
    <t>Cena netto okładki</t>
  </si>
  <si>
    <t>E (kol. C x D)</t>
  </si>
  <si>
    <t>Kwota podatku VAT:</t>
  </si>
  <si>
    <t>Przewidywana średnia liczba stron w egz.</t>
  </si>
  <si>
    <t>Cena netto za stronę</t>
  </si>
  <si>
    <t>F (kol. B x C x D x E)</t>
  </si>
  <si>
    <t>Okładka dla oprawy twardej całopapierowej</t>
  </si>
  <si>
    <t>Cena netto 1 okładki</t>
  </si>
  <si>
    <t>Ulotka Format B5       (165 mm x 235 mm)</t>
  </si>
  <si>
    <t>Ulotka Format A5     (145 mm x 205 mm)</t>
  </si>
  <si>
    <t>Format A4 (210mmx290mm)</t>
  </si>
  <si>
    <t>Nakład  [egz.]</t>
  </si>
  <si>
    <t>Cena netto Okładki ze skrzydełkami</t>
  </si>
  <si>
    <t xml:space="preserve">(poz. 1 + 2 + 3 + 4 + 5 + 6 + 7 + 8 + 9 + 10 + 11 + 12 w kol. F) </t>
  </si>
  <si>
    <r>
      <t>(poz. 13 + 15 w kol. F)</t>
    </r>
    <r>
      <rPr>
        <b/>
        <sz val="8"/>
        <rFont val="Verdana"/>
        <family val="2"/>
        <charset val="238"/>
      </rPr>
      <t xml:space="preserve"> </t>
    </r>
  </si>
  <si>
    <t>(poz. 1 + 2 + 3 w kol. F)</t>
  </si>
  <si>
    <t>(poz. 4 + 6 w kol. F)</t>
  </si>
  <si>
    <t>(poz. 1 + 2 + 3 + 4 + 5 + 6 + 7 + 8 + 9 + 10 + 11 + 12 w kol. E)</t>
  </si>
  <si>
    <t>(poz. 13 + 15 w kol. E)</t>
  </si>
  <si>
    <t>Tabela nr 1: poz. 13 kol. F</t>
  </si>
  <si>
    <t>Tabela nr 1: poz. 15 kol. F</t>
  </si>
  <si>
    <t>Tabela nr 1: poz. 16 kol. F</t>
  </si>
  <si>
    <t>+ Tabela nr 2: poz. 4 kol. F</t>
  </si>
  <si>
    <t>+ Tabela nr 2: poz. 6 kol. F</t>
  </si>
  <si>
    <t>+ Tabela nr 2: poz. 7 kol. F</t>
  </si>
  <si>
    <t>+ Tabela nr 3: poz. 13 kol. E</t>
  </si>
  <si>
    <t>+ Tabela nr 3: poz. 15 kol. E</t>
  </si>
  <si>
    <t>+ Tabela nr 3: poz. 16 kol. E</t>
  </si>
  <si>
    <t xml:space="preserve">(poz. 1 + 2 + 3 + 4 + 5 + 6 + 7 w kol. F) </t>
  </si>
  <si>
    <r>
      <t>(poz. 8 + 10 w kol. F)</t>
    </r>
    <r>
      <rPr>
        <b/>
        <sz val="8"/>
        <rFont val="Verdana"/>
        <family val="2"/>
        <charset val="238"/>
      </rPr>
      <t xml:space="preserve"> </t>
    </r>
  </si>
  <si>
    <t>(poz. 1 + 2 + 3 + 4 + 5 + 6 + 7 w kol. E)</t>
  </si>
  <si>
    <t>(poz. 8 + 10 w kol. E)</t>
  </si>
  <si>
    <t>Tabela nr 1: poz. 8 kol. F</t>
  </si>
  <si>
    <t>Tabela nr 1: poz. 10 kol. F</t>
  </si>
  <si>
    <t>Tabela nr 1: poz. 11 kol. F</t>
  </si>
  <si>
    <t>+ Tabela nr 2: poz. 8 kol. E</t>
  </si>
  <si>
    <t>+ Tabela nr 2: poz. 10 kol. E</t>
  </si>
  <si>
    <t>+ Tabela nr 2: poz. 11 kol. E</t>
  </si>
  <si>
    <t>+ Tabela nr 3: poz. 8 kol. E</t>
  </si>
  <si>
    <t>+ Tabela nr 3: poz. 10 kol. E</t>
  </si>
  <si>
    <t>+ Tabela nr 3: poz. 11 kol. E</t>
  </si>
  <si>
    <t xml:space="preserve">(poz. 1 + 2 + 3 + 4 + 5 + 6 + 7 + 8 +9  w kol. F) </t>
  </si>
  <si>
    <r>
      <t>(poz. 10 + 12 w kol. F)</t>
    </r>
    <r>
      <rPr>
        <b/>
        <sz val="8"/>
        <rFont val="Verdana"/>
        <family val="2"/>
        <charset val="238"/>
      </rPr>
      <t xml:space="preserve"> </t>
    </r>
  </si>
  <si>
    <t>(poz. 1 + 2 +3 w kol. F)</t>
  </si>
  <si>
    <t>(poz. 1 + 2 + 3 + 4 + 5 + 6 + 7 + 8 + 9 w kol. E)</t>
  </si>
  <si>
    <t>(poz. 10 + 12 w kol. E)</t>
  </si>
  <si>
    <t>Tabela nr 1: poz. 12 kol. F</t>
  </si>
  <si>
    <t>+ Tabela nr 3: poz. 12 kol.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</si>
</sst>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  <font>
      <b/>
      <sz val="8"/>
      <color theme="1"/>
      <name val="Times New Roman"/>
      <family val="1"/>
      <charset val="238"/>
    </font>
    <font>
      <b/>
      <u/>
      <sz val="8"/>
      <color theme="1"/>
      <name val="Verdana"/>
      <family val="2"/>
      <charset val="238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  <charset val="238"/>
    </font>
    <font>
      <b/>
      <sz val="8"/>
      <color rgb="FF000000"/>
      <name val="Verdana"/>
      <family val="2"/>
      <charset val="238"/>
    </font>
    <font>
      <sz val="8"/>
      <color rgb="FF000000"/>
      <name val="Symbol"/>
      <family val="1"/>
      <charset val="2"/>
    </font>
    <font>
      <sz val="8"/>
      <color rgb="FF00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i/>
      <sz val="7"/>
      <name val="Verdana"/>
      <family val="2"/>
      <charset val="238"/>
    </font>
    <font>
      <i/>
      <sz val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3" fillId="2" borderId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13" fillId="2" borderId="1" xfId="1" applyBorder="1" applyAlignment="1">
      <alignment horizontal="center" vertical="center" wrapText="1"/>
    </xf>
    <xf numFmtId="164" fontId="13" fillId="2" borderId="3" xfId="1" applyBorder="1" applyAlignment="1">
      <alignment horizontal="center" vertical="center" wrapText="1"/>
    </xf>
    <xf numFmtId="2" fontId="13" fillId="2" borderId="1" xfId="1" applyNumberFormat="1" applyBorder="1" applyAlignment="1">
      <alignment horizontal="center" vertical="center" wrapText="1"/>
    </xf>
    <xf numFmtId="164" fontId="13" fillId="2" borderId="1" xfId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164" fontId="13" fillId="2" borderId="1" xfId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 readingOrder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Neutralny" xfId="1" builtinId="28" customBuiltin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zoomScale="85" zoomScaleNormal="85" workbookViewId="0">
      <selection sqref="A1:I1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15.7109375" style="3" customWidth="1"/>
    <col min="4" max="7" width="9.140625" style="3"/>
    <col min="8" max="8" width="12.7109375" style="3" customWidth="1"/>
    <col min="9" max="16384" width="9.140625" style="3"/>
  </cols>
  <sheetData>
    <row r="1" spans="1:11" ht="1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2"/>
    </row>
    <row r="2" spans="1:11" x14ac:dyDescent="0.2">
      <c r="B2" s="4"/>
    </row>
    <row r="3" spans="1:11" ht="15" customHeight="1" x14ac:dyDescent="0.2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5"/>
    </row>
    <row r="4" spans="1:11" ht="15" customHeight="1" x14ac:dyDescent="0.2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5"/>
    </row>
    <row r="5" spans="1:11" ht="15" customHeight="1" x14ac:dyDescent="0.2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7"/>
    </row>
    <row r="6" spans="1:11" x14ac:dyDescent="0.2">
      <c r="B6" s="8"/>
    </row>
    <row r="7" spans="1:11" ht="38.25" customHeight="1" x14ac:dyDescent="0.2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1"/>
      <c r="K7" s="9"/>
    </row>
    <row r="8" spans="1:11" x14ac:dyDescent="0.2">
      <c r="B8" s="10"/>
    </row>
    <row r="9" spans="1:11" x14ac:dyDescent="0.2">
      <c r="A9" s="62" t="s">
        <v>4</v>
      </c>
      <c r="B9" s="62"/>
      <c r="C9" s="62"/>
      <c r="D9" s="62"/>
      <c r="E9" s="62"/>
      <c r="F9" s="62"/>
      <c r="G9" s="62"/>
      <c r="H9" s="62"/>
      <c r="I9" s="62"/>
      <c r="J9" s="62"/>
    </row>
    <row r="10" spans="1:11" x14ac:dyDescent="0.2">
      <c r="A10" s="67" t="s">
        <v>131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1" x14ac:dyDescent="0.2">
      <c r="B11" s="7"/>
    </row>
    <row r="12" spans="1:11" x14ac:dyDescent="0.2">
      <c r="A12" s="68" t="s">
        <v>5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1" x14ac:dyDescent="0.2">
      <c r="A13" s="61" t="s">
        <v>6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1" x14ac:dyDescent="0.2">
      <c r="A14" s="61" t="s">
        <v>7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1" x14ac:dyDescent="0.2">
      <c r="A15" s="61" t="s">
        <v>8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1" x14ac:dyDescent="0.2">
      <c r="A16" s="61" t="s">
        <v>9</v>
      </c>
      <c r="B16" s="61"/>
      <c r="C16" s="61"/>
      <c r="D16" s="61"/>
      <c r="E16" s="61"/>
      <c r="F16" s="61"/>
      <c r="G16" s="61"/>
      <c r="H16" s="61"/>
      <c r="I16" s="61"/>
      <c r="J16" s="61"/>
    </row>
    <row r="17" spans="1:10" x14ac:dyDescent="0.2">
      <c r="A17" s="61" t="s">
        <v>10</v>
      </c>
      <c r="B17" s="61"/>
      <c r="C17" s="61"/>
      <c r="D17" s="61"/>
      <c r="E17" s="61"/>
      <c r="F17" s="61"/>
      <c r="G17" s="61"/>
      <c r="H17" s="61"/>
      <c r="I17" s="61"/>
      <c r="J17" s="61"/>
    </row>
    <row r="19" spans="1:10" x14ac:dyDescent="0.2">
      <c r="A19" s="62" t="s">
        <v>132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0" x14ac:dyDescent="0.2">
      <c r="A20" s="63" t="s">
        <v>133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x14ac:dyDescent="0.2">
      <c r="A21" s="63" t="s">
        <v>134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x14ac:dyDescent="0.2">
      <c r="B22" s="13"/>
    </row>
    <row r="23" spans="1:10" ht="21" x14ac:dyDescent="0.2">
      <c r="B23" s="54" t="s">
        <v>11</v>
      </c>
      <c r="C23" s="54" t="s">
        <v>12</v>
      </c>
      <c r="D23" s="54" t="s">
        <v>180</v>
      </c>
      <c r="E23" s="54" t="s">
        <v>13</v>
      </c>
      <c r="F23" s="20" t="s">
        <v>14</v>
      </c>
      <c r="G23" s="20" t="s">
        <v>17</v>
      </c>
      <c r="H23" s="20" t="s">
        <v>19</v>
      </c>
    </row>
    <row r="24" spans="1:10" ht="21" x14ac:dyDescent="0.2">
      <c r="B24" s="54"/>
      <c r="C24" s="54"/>
      <c r="D24" s="54"/>
      <c r="E24" s="54"/>
      <c r="F24" s="20" t="s">
        <v>15</v>
      </c>
      <c r="G24" s="20" t="s">
        <v>18</v>
      </c>
      <c r="H24" s="20" t="s">
        <v>20</v>
      </c>
    </row>
    <row r="25" spans="1:10" ht="21" x14ac:dyDescent="0.2">
      <c r="B25" s="54"/>
      <c r="C25" s="54"/>
      <c r="D25" s="54"/>
      <c r="E25" s="54"/>
      <c r="F25" s="20" t="s">
        <v>16</v>
      </c>
      <c r="G25" s="21"/>
      <c r="H25" s="21"/>
    </row>
    <row r="26" spans="1:10" x14ac:dyDescent="0.2">
      <c r="B26" s="55"/>
      <c r="C26" s="53" t="s">
        <v>21</v>
      </c>
      <c r="D26" s="53" t="s">
        <v>22</v>
      </c>
      <c r="E26" s="53" t="s">
        <v>23</v>
      </c>
      <c r="F26" s="53" t="s">
        <v>24</v>
      </c>
      <c r="G26" s="53" t="s">
        <v>25</v>
      </c>
      <c r="H26" s="18" t="s">
        <v>26</v>
      </c>
    </row>
    <row r="27" spans="1:10" ht="21" x14ac:dyDescent="0.2">
      <c r="B27" s="55"/>
      <c r="C27" s="53"/>
      <c r="D27" s="53"/>
      <c r="E27" s="53"/>
      <c r="F27" s="53"/>
      <c r="G27" s="53"/>
      <c r="H27" s="23" t="s">
        <v>27</v>
      </c>
    </row>
    <row r="28" spans="1:10" ht="31.5" x14ac:dyDescent="0.2">
      <c r="B28" s="18" t="s">
        <v>28</v>
      </c>
      <c r="C28" s="19" t="s">
        <v>129</v>
      </c>
      <c r="D28" s="19">
        <v>75</v>
      </c>
      <c r="E28" s="18">
        <v>40</v>
      </c>
      <c r="F28" s="18">
        <v>252</v>
      </c>
      <c r="G28" s="51">
        <v>0</v>
      </c>
      <c r="H28" s="38">
        <f>D28*E28*F28*G28</f>
        <v>0</v>
      </c>
    </row>
    <row r="29" spans="1:10" ht="15" x14ac:dyDescent="0.2">
      <c r="B29" s="18" t="s">
        <v>29</v>
      </c>
      <c r="C29" s="19" t="s">
        <v>30</v>
      </c>
      <c r="D29" s="19">
        <v>150</v>
      </c>
      <c r="E29" s="18">
        <v>30</v>
      </c>
      <c r="F29" s="18">
        <v>252</v>
      </c>
      <c r="G29" s="51">
        <v>0</v>
      </c>
      <c r="H29" s="38">
        <f t="shared" ref="H29:H39" si="0">D29*E29*F29*G29</f>
        <v>0</v>
      </c>
    </row>
    <row r="30" spans="1:10" ht="15" x14ac:dyDescent="0.2">
      <c r="B30" s="18" t="s">
        <v>31</v>
      </c>
      <c r="C30" s="19" t="s">
        <v>32</v>
      </c>
      <c r="D30" s="19">
        <v>250</v>
      </c>
      <c r="E30" s="18">
        <v>10</v>
      </c>
      <c r="F30" s="18">
        <v>252</v>
      </c>
      <c r="G30" s="51">
        <v>0</v>
      </c>
      <c r="H30" s="38">
        <f t="shared" si="0"/>
        <v>0</v>
      </c>
    </row>
    <row r="31" spans="1:10" ht="15" x14ac:dyDescent="0.2">
      <c r="B31" s="18" t="s">
        <v>33</v>
      </c>
      <c r="C31" s="19" t="s">
        <v>30</v>
      </c>
      <c r="D31" s="19">
        <v>350</v>
      </c>
      <c r="E31" s="18">
        <v>5</v>
      </c>
      <c r="F31" s="18">
        <v>252</v>
      </c>
      <c r="G31" s="51">
        <v>0</v>
      </c>
      <c r="H31" s="38">
        <f t="shared" si="0"/>
        <v>0</v>
      </c>
    </row>
    <row r="32" spans="1:10" ht="15" x14ac:dyDescent="0.2">
      <c r="B32" s="18" t="s">
        <v>34</v>
      </c>
      <c r="C32" s="19" t="s">
        <v>30</v>
      </c>
      <c r="D32" s="19">
        <v>450</v>
      </c>
      <c r="E32" s="18">
        <v>3</v>
      </c>
      <c r="F32" s="18">
        <v>252</v>
      </c>
      <c r="G32" s="51">
        <v>0</v>
      </c>
      <c r="H32" s="38">
        <f t="shared" si="0"/>
        <v>0</v>
      </c>
    </row>
    <row r="33" spans="2:8" ht="31.5" x14ac:dyDescent="0.2">
      <c r="B33" s="18" t="s">
        <v>35</v>
      </c>
      <c r="C33" s="19" t="s">
        <v>130</v>
      </c>
      <c r="D33" s="19">
        <v>75</v>
      </c>
      <c r="E33" s="18">
        <v>10</v>
      </c>
      <c r="F33" s="18">
        <v>252</v>
      </c>
      <c r="G33" s="51">
        <v>0</v>
      </c>
      <c r="H33" s="38">
        <f t="shared" si="0"/>
        <v>0</v>
      </c>
    </row>
    <row r="34" spans="2:8" ht="15" x14ac:dyDescent="0.2">
      <c r="B34" s="18" t="s">
        <v>36</v>
      </c>
      <c r="C34" s="19" t="s">
        <v>37</v>
      </c>
      <c r="D34" s="19">
        <v>150</v>
      </c>
      <c r="E34" s="18">
        <v>30</v>
      </c>
      <c r="F34" s="18">
        <v>252</v>
      </c>
      <c r="G34" s="51">
        <v>0</v>
      </c>
      <c r="H34" s="38">
        <f t="shared" si="0"/>
        <v>0</v>
      </c>
    </row>
    <row r="35" spans="2:8" ht="15" x14ac:dyDescent="0.2">
      <c r="B35" s="18" t="s">
        <v>38</v>
      </c>
      <c r="C35" s="19" t="s">
        <v>37</v>
      </c>
      <c r="D35" s="19">
        <v>250</v>
      </c>
      <c r="E35" s="18">
        <v>5</v>
      </c>
      <c r="F35" s="18">
        <v>252</v>
      </c>
      <c r="G35" s="51">
        <v>0</v>
      </c>
      <c r="H35" s="38">
        <f t="shared" si="0"/>
        <v>0</v>
      </c>
    </row>
    <row r="36" spans="2:8" ht="15" x14ac:dyDescent="0.2">
      <c r="B36" s="18" t="s">
        <v>39</v>
      </c>
      <c r="C36" s="19" t="s">
        <v>37</v>
      </c>
      <c r="D36" s="19">
        <v>350</v>
      </c>
      <c r="E36" s="18">
        <v>1</v>
      </c>
      <c r="F36" s="18">
        <v>252</v>
      </c>
      <c r="G36" s="51">
        <v>0</v>
      </c>
      <c r="H36" s="38">
        <f t="shared" si="0"/>
        <v>0</v>
      </c>
    </row>
    <row r="37" spans="2:8" ht="15" x14ac:dyDescent="0.2">
      <c r="B37" s="18" t="s">
        <v>40</v>
      </c>
      <c r="C37" s="19" t="s">
        <v>37</v>
      </c>
      <c r="D37" s="19">
        <v>450</v>
      </c>
      <c r="E37" s="18">
        <v>1</v>
      </c>
      <c r="F37" s="18">
        <v>252</v>
      </c>
      <c r="G37" s="51">
        <v>0</v>
      </c>
      <c r="H37" s="38">
        <f t="shared" si="0"/>
        <v>0</v>
      </c>
    </row>
    <row r="38" spans="2:8" ht="15" x14ac:dyDescent="0.2">
      <c r="B38" s="42" t="s">
        <v>74</v>
      </c>
      <c r="C38" s="43" t="s">
        <v>41</v>
      </c>
      <c r="D38" s="43">
        <v>50</v>
      </c>
      <c r="E38" s="42">
        <v>2</v>
      </c>
      <c r="F38" s="42">
        <v>252</v>
      </c>
      <c r="G38" s="52">
        <v>0</v>
      </c>
      <c r="H38" s="38">
        <f t="shared" si="0"/>
        <v>0</v>
      </c>
    </row>
    <row r="39" spans="2:8" ht="15" x14ac:dyDescent="0.2">
      <c r="B39" s="42" t="s">
        <v>42</v>
      </c>
      <c r="C39" s="43" t="s">
        <v>43</v>
      </c>
      <c r="D39" s="43">
        <v>150</v>
      </c>
      <c r="E39" s="42">
        <v>2</v>
      </c>
      <c r="F39" s="42">
        <v>252</v>
      </c>
      <c r="G39" s="52">
        <v>0</v>
      </c>
      <c r="H39" s="38">
        <f t="shared" si="0"/>
        <v>0</v>
      </c>
    </row>
    <row r="40" spans="2:8" x14ac:dyDescent="0.2">
      <c r="B40" s="56" t="s">
        <v>44</v>
      </c>
      <c r="C40" s="57" t="s">
        <v>45</v>
      </c>
      <c r="D40" s="57"/>
      <c r="E40" s="57"/>
      <c r="F40" s="57"/>
      <c r="G40" s="57"/>
      <c r="H40" s="59">
        <f>SUM(H28:H39)</f>
        <v>0</v>
      </c>
    </row>
    <row r="41" spans="2:8" ht="21" customHeight="1" x14ac:dyDescent="0.2">
      <c r="B41" s="56"/>
      <c r="C41" s="58" t="s">
        <v>200</v>
      </c>
      <c r="D41" s="58"/>
      <c r="E41" s="58"/>
      <c r="F41" s="58"/>
      <c r="G41" s="58"/>
      <c r="H41" s="59"/>
    </row>
    <row r="42" spans="2:8" x14ac:dyDescent="0.2">
      <c r="B42" s="42" t="s">
        <v>46</v>
      </c>
      <c r="C42" s="57" t="s">
        <v>181</v>
      </c>
      <c r="D42" s="57"/>
      <c r="E42" s="57"/>
      <c r="F42" s="57"/>
      <c r="G42" s="57"/>
      <c r="H42" s="18">
        <v>5</v>
      </c>
    </row>
    <row r="43" spans="2:8" ht="15" x14ac:dyDescent="0.2">
      <c r="B43" s="42" t="s">
        <v>47</v>
      </c>
      <c r="C43" s="57" t="s">
        <v>48</v>
      </c>
      <c r="D43" s="57"/>
      <c r="E43" s="57"/>
      <c r="F43" s="57"/>
      <c r="G43" s="57"/>
      <c r="H43" s="38">
        <f>H40*H42/100</f>
        <v>0</v>
      </c>
    </row>
    <row r="44" spans="2:8" x14ac:dyDescent="0.2">
      <c r="B44" s="56" t="s">
        <v>63</v>
      </c>
      <c r="C44" s="57" t="s">
        <v>49</v>
      </c>
      <c r="D44" s="57"/>
      <c r="E44" s="57"/>
      <c r="F44" s="57"/>
      <c r="G44" s="57"/>
      <c r="H44" s="59">
        <f>H40+H43</f>
        <v>0</v>
      </c>
    </row>
    <row r="45" spans="2:8" x14ac:dyDescent="0.2">
      <c r="B45" s="56"/>
      <c r="C45" s="60" t="s">
        <v>201</v>
      </c>
      <c r="D45" s="60"/>
      <c r="E45" s="60"/>
      <c r="F45" s="60"/>
      <c r="G45" s="60"/>
      <c r="H45" s="59"/>
    </row>
    <row r="46" spans="2:8" x14ac:dyDescent="0.2">
      <c r="B46" s="1"/>
    </row>
    <row r="47" spans="2:8" x14ac:dyDescent="0.2">
      <c r="B47" s="10"/>
    </row>
    <row r="48" spans="2:8" x14ac:dyDescent="0.2">
      <c r="B48" s="15"/>
    </row>
    <row r="49" spans="2:2" x14ac:dyDescent="0.2">
      <c r="B49" s="15"/>
    </row>
    <row r="50" spans="2:2" x14ac:dyDescent="0.2">
      <c r="B50" s="15"/>
    </row>
    <row r="51" spans="2:2" x14ac:dyDescent="0.2">
      <c r="B51" s="15"/>
    </row>
    <row r="52" spans="2:2" x14ac:dyDescent="0.2">
      <c r="B52" s="15"/>
    </row>
  </sheetData>
  <mergeCells count="36">
    <mergeCell ref="A3:I3"/>
    <mergeCell ref="A1:I1"/>
    <mergeCell ref="A5:I5"/>
    <mergeCell ref="A4:I4"/>
    <mergeCell ref="A15:J15"/>
    <mergeCell ref="A9:J9"/>
    <mergeCell ref="A10:J10"/>
    <mergeCell ref="A12:J12"/>
    <mergeCell ref="A13:J13"/>
    <mergeCell ref="A14:J14"/>
    <mergeCell ref="A7:I7"/>
    <mergeCell ref="A16:J16"/>
    <mergeCell ref="A17:J17"/>
    <mergeCell ref="A19:J19"/>
    <mergeCell ref="A20:J20"/>
    <mergeCell ref="A21:J21"/>
    <mergeCell ref="C43:G43"/>
    <mergeCell ref="B44:B45"/>
    <mergeCell ref="C44:G44"/>
    <mergeCell ref="C45:G45"/>
    <mergeCell ref="H44:H45"/>
    <mergeCell ref="B40:B41"/>
    <mergeCell ref="C40:G40"/>
    <mergeCell ref="C41:G41"/>
    <mergeCell ref="H40:H41"/>
    <mergeCell ref="C42:G42"/>
    <mergeCell ref="F26:F27"/>
    <mergeCell ref="G26:G27"/>
    <mergeCell ref="B23:B25"/>
    <mergeCell ref="C23:C25"/>
    <mergeCell ref="D23:D25"/>
    <mergeCell ref="E23:E25"/>
    <mergeCell ref="B26:B27"/>
    <mergeCell ref="C26:C27"/>
    <mergeCell ref="D26:D27"/>
    <mergeCell ref="E26:E27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2"/>
  <sheetViews>
    <sheetView workbookViewId="0">
      <selection activeCell="F9" sqref="F9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20.7109375" style="3" customWidth="1"/>
    <col min="4" max="6" width="12.7109375" style="3" customWidth="1"/>
    <col min="7" max="7" width="11.28515625" style="3" bestFit="1" customWidth="1"/>
    <col min="8" max="16384" width="9.140625" style="3"/>
  </cols>
  <sheetData>
    <row r="1" spans="1:9" x14ac:dyDescent="0.2">
      <c r="B1" s="13"/>
    </row>
    <row r="2" spans="1:9" x14ac:dyDescent="0.2">
      <c r="A2" s="62" t="s">
        <v>166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7" t="s">
        <v>167</v>
      </c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67" t="s">
        <v>168</v>
      </c>
      <c r="B4" s="67"/>
      <c r="C4" s="67"/>
      <c r="D4" s="67"/>
      <c r="E4" s="67"/>
      <c r="F4" s="67"/>
      <c r="G4" s="67"/>
      <c r="H4" s="67"/>
      <c r="I4" s="67"/>
    </row>
    <row r="5" spans="1:9" x14ac:dyDescent="0.2">
      <c r="B5" s="10"/>
    </row>
    <row r="6" spans="1:9" ht="57" customHeight="1" x14ac:dyDescent="0.2">
      <c r="B6" s="20" t="s">
        <v>54</v>
      </c>
      <c r="C6" s="20" t="s">
        <v>169</v>
      </c>
      <c r="D6" s="20" t="s">
        <v>86</v>
      </c>
      <c r="E6" s="20" t="s">
        <v>87</v>
      </c>
      <c r="F6" s="20" t="s">
        <v>183</v>
      </c>
    </row>
    <row r="7" spans="1:9" x14ac:dyDescent="0.2">
      <c r="B7" s="73"/>
      <c r="C7" s="53" t="s">
        <v>21</v>
      </c>
      <c r="D7" s="53" t="s">
        <v>22</v>
      </c>
      <c r="E7" s="53" t="s">
        <v>23</v>
      </c>
      <c r="F7" s="23" t="s">
        <v>24</v>
      </c>
    </row>
    <row r="8" spans="1:9" x14ac:dyDescent="0.2">
      <c r="B8" s="73"/>
      <c r="C8" s="53"/>
      <c r="D8" s="53"/>
      <c r="E8" s="53"/>
      <c r="F8" s="23" t="s">
        <v>88</v>
      </c>
    </row>
    <row r="9" spans="1:9" ht="15" x14ac:dyDescent="0.2">
      <c r="B9" s="22" t="s">
        <v>28</v>
      </c>
      <c r="C9" s="19" t="s">
        <v>61</v>
      </c>
      <c r="D9" s="22">
        <v>200</v>
      </c>
      <c r="E9" s="51">
        <v>0</v>
      </c>
      <c r="F9" s="41">
        <f>D9*E9</f>
        <v>0</v>
      </c>
    </row>
    <row r="10" spans="1:9" ht="21" x14ac:dyDescent="0.2">
      <c r="B10" s="22" t="s">
        <v>29</v>
      </c>
      <c r="C10" s="19" t="s">
        <v>89</v>
      </c>
      <c r="D10" s="36">
        <v>2000</v>
      </c>
      <c r="E10" s="51">
        <v>0</v>
      </c>
      <c r="F10" s="38">
        <f>D10*E10</f>
        <v>0</v>
      </c>
    </row>
    <row r="11" spans="1:9" x14ac:dyDescent="0.2">
      <c r="B11" s="53" t="s">
        <v>31</v>
      </c>
      <c r="C11" s="78" t="s">
        <v>45</v>
      </c>
      <c r="D11" s="78"/>
      <c r="E11" s="78"/>
      <c r="F11" s="59">
        <f>SUM(F9:F10)</f>
        <v>0</v>
      </c>
    </row>
    <row r="12" spans="1:9" x14ac:dyDescent="0.2">
      <c r="B12" s="53"/>
      <c r="C12" s="77" t="s">
        <v>90</v>
      </c>
      <c r="D12" s="77"/>
      <c r="E12" s="77"/>
      <c r="F12" s="59"/>
    </row>
    <row r="13" spans="1:9" ht="21" customHeight="1" x14ac:dyDescent="0.2">
      <c r="B13" s="22" t="s">
        <v>33</v>
      </c>
      <c r="C13" s="78" t="s">
        <v>186</v>
      </c>
      <c r="D13" s="78"/>
      <c r="E13" s="78"/>
      <c r="F13" s="22">
        <v>23</v>
      </c>
    </row>
    <row r="14" spans="1:9" ht="15" x14ac:dyDescent="0.2">
      <c r="B14" s="22" t="s">
        <v>34</v>
      </c>
      <c r="C14" s="78" t="s">
        <v>48</v>
      </c>
      <c r="D14" s="78"/>
      <c r="E14" s="78"/>
      <c r="F14" s="38">
        <f>F11*F13/100</f>
        <v>0</v>
      </c>
    </row>
    <row r="15" spans="1:9" x14ac:dyDescent="0.2">
      <c r="B15" s="53" t="s">
        <v>35</v>
      </c>
      <c r="C15" s="78" t="s">
        <v>49</v>
      </c>
      <c r="D15" s="78"/>
      <c r="E15" s="78"/>
      <c r="F15" s="59">
        <f>F11+F14</f>
        <v>0</v>
      </c>
    </row>
    <row r="16" spans="1:9" x14ac:dyDescent="0.2">
      <c r="B16" s="53"/>
      <c r="C16" s="77" t="s">
        <v>91</v>
      </c>
      <c r="D16" s="77"/>
      <c r="E16" s="77"/>
      <c r="F16" s="59"/>
    </row>
    <row r="17" spans="2:2" x14ac:dyDescent="0.2">
      <c r="B17" s="10"/>
    </row>
    <row r="18" spans="2:2" x14ac:dyDescent="0.2">
      <c r="B18" s="10"/>
    </row>
    <row r="19" spans="2:2" x14ac:dyDescent="0.2">
      <c r="B19" s="15"/>
    </row>
    <row r="20" spans="2:2" x14ac:dyDescent="0.2">
      <c r="B20" s="15"/>
    </row>
    <row r="21" spans="2:2" x14ac:dyDescent="0.2">
      <c r="B21" s="15"/>
    </row>
    <row r="22" spans="2:2" x14ac:dyDescent="0.2">
      <c r="B22" s="15"/>
    </row>
    <row r="23" spans="2:2" x14ac:dyDescent="0.2">
      <c r="B23" s="15"/>
    </row>
    <row r="24" spans="2:2" x14ac:dyDescent="0.2">
      <c r="B24" s="15"/>
    </row>
    <row r="25" spans="2:2" x14ac:dyDescent="0.2">
      <c r="B25" s="15"/>
    </row>
    <row r="26" spans="2:2" x14ac:dyDescent="0.2">
      <c r="B26" s="15"/>
    </row>
    <row r="27" spans="2:2" x14ac:dyDescent="0.2">
      <c r="B27" s="15"/>
    </row>
    <row r="28" spans="2:2" x14ac:dyDescent="0.2">
      <c r="B28" s="15"/>
    </row>
    <row r="29" spans="2:2" x14ac:dyDescent="0.2">
      <c r="B29" s="15"/>
    </row>
    <row r="30" spans="2:2" x14ac:dyDescent="0.2">
      <c r="B30" s="15"/>
    </row>
    <row r="31" spans="2:2" x14ac:dyDescent="0.2">
      <c r="B31" s="15"/>
    </row>
    <row r="32" spans="2:2" x14ac:dyDescent="0.2">
      <c r="B32" s="15"/>
    </row>
  </sheetData>
  <mergeCells count="17">
    <mergeCell ref="A2:I2"/>
    <mergeCell ref="A3:I3"/>
    <mergeCell ref="A4:I4"/>
    <mergeCell ref="B7:B8"/>
    <mergeCell ref="C7:C8"/>
    <mergeCell ref="D7:D8"/>
    <mergeCell ref="E7:E8"/>
    <mergeCell ref="B11:B12"/>
    <mergeCell ref="C11:E11"/>
    <mergeCell ref="F11:F12"/>
    <mergeCell ref="C12:E12"/>
    <mergeCell ref="C13:E13"/>
    <mergeCell ref="C14:E14"/>
    <mergeCell ref="B15:B16"/>
    <mergeCell ref="C15:E15"/>
    <mergeCell ref="F15:F16"/>
    <mergeCell ref="C16:E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2"/>
  <sheetViews>
    <sheetView workbookViewId="0">
      <selection activeCell="K32" sqref="K32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20.7109375" style="3" customWidth="1"/>
    <col min="4" max="6" width="12.7109375" style="3" customWidth="1"/>
    <col min="7" max="7" width="11.28515625" style="3" bestFit="1" customWidth="1"/>
    <col min="8" max="16384" width="9.140625" style="3"/>
  </cols>
  <sheetData>
    <row r="1" spans="1:9" x14ac:dyDescent="0.2">
      <c r="B1" s="13"/>
    </row>
    <row r="2" spans="1:9" x14ac:dyDescent="0.2">
      <c r="A2" s="62" t="s">
        <v>170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7" t="s">
        <v>171</v>
      </c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67" t="s">
        <v>172</v>
      </c>
      <c r="B4" s="67"/>
      <c r="C4" s="67"/>
      <c r="D4" s="67"/>
      <c r="E4" s="67"/>
      <c r="F4" s="67"/>
      <c r="G4" s="67"/>
      <c r="H4" s="67"/>
      <c r="I4" s="67"/>
    </row>
    <row r="5" spans="1:9" x14ac:dyDescent="0.2">
      <c r="A5" s="67" t="s">
        <v>173</v>
      </c>
      <c r="B5" s="67"/>
      <c r="C5" s="67"/>
      <c r="D5" s="67"/>
      <c r="E5" s="67"/>
      <c r="F5" s="67"/>
      <c r="G5" s="67"/>
      <c r="H5" s="67"/>
      <c r="I5" s="67"/>
    </row>
    <row r="6" spans="1:9" x14ac:dyDescent="0.2">
      <c r="B6" s="13"/>
    </row>
    <row r="7" spans="1:9" ht="63.75" customHeight="1" x14ac:dyDescent="0.2">
      <c r="B7" s="20" t="s">
        <v>54</v>
      </c>
      <c r="C7" s="20" t="s">
        <v>169</v>
      </c>
      <c r="D7" s="20" t="s">
        <v>86</v>
      </c>
      <c r="E7" s="20" t="s">
        <v>87</v>
      </c>
      <c r="F7" s="20" t="s">
        <v>183</v>
      </c>
    </row>
    <row r="8" spans="1:9" x14ac:dyDescent="0.2">
      <c r="B8" s="73"/>
      <c r="C8" s="53" t="s">
        <v>21</v>
      </c>
      <c r="D8" s="53" t="s">
        <v>22</v>
      </c>
      <c r="E8" s="53" t="s">
        <v>23</v>
      </c>
      <c r="F8" s="23" t="s">
        <v>24</v>
      </c>
    </row>
    <row r="9" spans="1:9" x14ac:dyDescent="0.2">
      <c r="B9" s="73"/>
      <c r="C9" s="53"/>
      <c r="D9" s="53"/>
      <c r="E9" s="53"/>
      <c r="F9" s="23" t="s">
        <v>88</v>
      </c>
    </row>
    <row r="10" spans="1:9" ht="21" x14ac:dyDescent="0.2">
      <c r="B10" s="22" t="s">
        <v>28</v>
      </c>
      <c r="C10" s="19" t="s">
        <v>195</v>
      </c>
      <c r="D10" s="36">
        <v>5000</v>
      </c>
      <c r="E10" s="22">
        <v>0</v>
      </c>
      <c r="F10" s="38">
        <f>D10*E10</f>
        <v>0</v>
      </c>
    </row>
    <row r="11" spans="1:9" ht="21" x14ac:dyDescent="0.2">
      <c r="B11" s="22" t="s">
        <v>29</v>
      </c>
      <c r="C11" s="19" t="s">
        <v>196</v>
      </c>
      <c r="D11" s="36">
        <v>9000</v>
      </c>
      <c r="E11" s="22">
        <v>0</v>
      </c>
      <c r="F11" s="38">
        <f>D11*E11</f>
        <v>0</v>
      </c>
    </row>
    <row r="12" spans="1:9" x14ac:dyDescent="0.2">
      <c r="B12" s="53" t="s">
        <v>31</v>
      </c>
      <c r="C12" s="78" t="s">
        <v>45</v>
      </c>
      <c r="D12" s="78"/>
      <c r="E12" s="78"/>
      <c r="F12" s="59">
        <f>SUM(F10:F11)</f>
        <v>0</v>
      </c>
    </row>
    <row r="13" spans="1:9" x14ac:dyDescent="0.2">
      <c r="B13" s="53"/>
      <c r="C13" s="77" t="s">
        <v>90</v>
      </c>
      <c r="D13" s="77"/>
      <c r="E13" s="77"/>
      <c r="F13" s="59"/>
    </row>
    <row r="14" spans="1:9" x14ac:dyDescent="0.2">
      <c r="B14" s="22" t="s">
        <v>33</v>
      </c>
      <c r="C14" s="78" t="s">
        <v>186</v>
      </c>
      <c r="D14" s="78"/>
      <c r="E14" s="78"/>
      <c r="F14" s="22">
        <v>23</v>
      </c>
    </row>
    <row r="15" spans="1:9" ht="15" x14ac:dyDescent="0.2">
      <c r="B15" s="22" t="s">
        <v>34</v>
      </c>
      <c r="C15" s="78" t="s">
        <v>48</v>
      </c>
      <c r="D15" s="78"/>
      <c r="E15" s="78"/>
      <c r="F15" s="38">
        <f>F12*F14/100</f>
        <v>0</v>
      </c>
    </row>
    <row r="16" spans="1:9" x14ac:dyDescent="0.2">
      <c r="B16" s="53" t="s">
        <v>35</v>
      </c>
      <c r="C16" s="78" t="s">
        <v>49</v>
      </c>
      <c r="D16" s="78"/>
      <c r="E16" s="78"/>
      <c r="F16" s="59">
        <f>F12+F15</f>
        <v>0</v>
      </c>
    </row>
    <row r="17" spans="2:6" x14ac:dyDescent="0.2">
      <c r="B17" s="53"/>
      <c r="C17" s="77" t="s">
        <v>91</v>
      </c>
      <c r="D17" s="77"/>
      <c r="E17" s="77"/>
      <c r="F17" s="59"/>
    </row>
    <row r="18" spans="2:6" x14ac:dyDescent="0.2">
      <c r="B18" s="6"/>
    </row>
    <row r="19" spans="2:6" x14ac:dyDescent="0.2">
      <c r="B19" s="15"/>
    </row>
    <row r="20" spans="2:6" x14ac:dyDescent="0.2">
      <c r="B20" s="15"/>
    </row>
    <row r="21" spans="2:6" x14ac:dyDescent="0.2">
      <c r="B21" s="15"/>
    </row>
    <row r="22" spans="2:6" x14ac:dyDescent="0.2">
      <c r="B22" s="15"/>
    </row>
    <row r="23" spans="2:6" x14ac:dyDescent="0.2">
      <c r="B23" s="15"/>
    </row>
    <row r="24" spans="2:6" x14ac:dyDescent="0.2">
      <c r="B24" s="15"/>
    </row>
    <row r="25" spans="2:6" x14ac:dyDescent="0.2">
      <c r="B25" s="15"/>
    </row>
    <row r="26" spans="2:6" x14ac:dyDescent="0.2">
      <c r="B26" s="15"/>
    </row>
    <row r="27" spans="2:6" x14ac:dyDescent="0.2">
      <c r="B27" s="15"/>
    </row>
    <row r="28" spans="2:6" x14ac:dyDescent="0.2">
      <c r="B28" s="15"/>
    </row>
    <row r="29" spans="2:6" x14ac:dyDescent="0.2">
      <c r="B29" s="15"/>
    </row>
    <row r="30" spans="2:6" x14ac:dyDescent="0.2">
      <c r="B30" s="15"/>
    </row>
    <row r="31" spans="2:6" x14ac:dyDescent="0.2">
      <c r="B31" s="15"/>
    </row>
    <row r="32" spans="2:6" x14ac:dyDescent="0.2">
      <c r="B32" s="15"/>
    </row>
  </sheetData>
  <mergeCells count="18">
    <mergeCell ref="A2:I2"/>
    <mergeCell ref="A3:I3"/>
    <mergeCell ref="A4:I4"/>
    <mergeCell ref="A5:I5"/>
    <mergeCell ref="B12:B13"/>
    <mergeCell ref="C12:E12"/>
    <mergeCell ref="F12:F13"/>
    <mergeCell ref="C13:E13"/>
    <mergeCell ref="B8:B9"/>
    <mergeCell ref="C8:C9"/>
    <mergeCell ref="D8:D9"/>
    <mergeCell ref="E8:E9"/>
    <mergeCell ref="C14:E14"/>
    <mergeCell ref="C15:E15"/>
    <mergeCell ref="B16:B17"/>
    <mergeCell ref="C16:E16"/>
    <mergeCell ref="F16:F17"/>
    <mergeCell ref="C17:E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1"/>
  <sheetViews>
    <sheetView workbookViewId="0">
      <selection activeCell="C10" sqref="C10:E10"/>
    </sheetView>
  </sheetViews>
  <sheetFormatPr defaultRowHeight="11.25" x14ac:dyDescent="0.2"/>
  <cols>
    <col min="1" max="1" width="2.7109375" style="3" customWidth="1"/>
    <col min="2" max="2" width="5.7109375" style="3" customWidth="1"/>
    <col min="3" max="5" width="24.7109375" style="3" customWidth="1"/>
    <col min="6" max="6" width="9.140625" style="3"/>
    <col min="7" max="7" width="11.28515625" style="3" bestFit="1" customWidth="1"/>
    <col min="8" max="16384" width="9.140625" style="3"/>
  </cols>
  <sheetData>
    <row r="1" spans="1:9" x14ac:dyDescent="0.2">
      <c r="B1" s="15"/>
    </row>
    <row r="2" spans="1:9" x14ac:dyDescent="0.2">
      <c r="A2" s="62" t="s">
        <v>174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9" ht="23.1" customHeight="1" x14ac:dyDescent="0.2">
      <c r="B4" s="79" t="s">
        <v>64</v>
      </c>
      <c r="C4" s="28" t="s">
        <v>92</v>
      </c>
      <c r="D4" s="28" t="s">
        <v>96</v>
      </c>
      <c r="E4" s="28" t="s">
        <v>100</v>
      </c>
    </row>
    <row r="5" spans="1:9" ht="23.1" customHeight="1" x14ac:dyDescent="0.2">
      <c r="B5" s="80"/>
      <c r="C5" s="29" t="s">
        <v>81</v>
      </c>
      <c r="D5" s="29" t="s">
        <v>81</v>
      </c>
      <c r="E5" s="29" t="s">
        <v>81</v>
      </c>
    </row>
    <row r="6" spans="1:9" ht="23.1" customHeight="1" x14ac:dyDescent="0.2">
      <c r="B6" s="80"/>
      <c r="C6" s="29" t="s">
        <v>93</v>
      </c>
      <c r="D6" s="29" t="s">
        <v>97</v>
      </c>
      <c r="E6" s="29" t="s">
        <v>101</v>
      </c>
    </row>
    <row r="7" spans="1:9" ht="23.1" customHeight="1" x14ac:dyDescent="0.2">
      <c r="B7" s="80"/>
      <c r="C7" s="29" t="s">
        <v>94</v>
      </c>
      <c r="D7" s="29" t="s">
        <v>98</v>
      </c>
      <c r="E7" s="29" t="s">
        <v>102</v>
      </c>
    </row>
    <row r="8" spans="1:9" ht="23.1" customHeight="1" x14ac:dyDescent="0.2">
      <c r="B8" s="80"/>
      <c r="C8" s="30" t="s">
        <v>95</v>
      </c>
      <c r="D8" s="30" t="s">
        <v>99</v>
      </c>
      <c r="E8" s="34" t="s">
        <v>103</v>
      </c>
    </row>
    <row r="9" spans="1:9" ht="23.1" customHeight="1" x14ac:dyDescent="0.2">
      <c r="B9" s="22"/>
      <c r="C9" s="22" t="s">
        <v>21</v>
      </c>
      <c r="D9" s="22" t="s">
        <v>22</v>
      </c>
      <c r="E9" s="22" t="s">
        <v>23</v>
      </c>
    </row>
    <row r="10" spans="1:9" ht="23.1" customHeight="1" x14ac:dyDescent="0.2">
      <c r="B10" s="22" t="s">
        <v>28</v>
      </c>
      <c r="C10" s="40">
        <f>Tab_3_1!G18+Tab_3_2!F11+Tab_3_3!F12</f>
        <v>0</v>
      </c>
      <c r="D10" s="40">
        <f>Tab_3_1!G21+Tab_3_2!F14+Tab_3_3!F15</f>
        <v>0</v>
      </c>
      <c r="E10" s="40">
        <f>Tab_3_1!G22+Tab_3_2!F15+Tab_3_3!F16</f>
        <v>0</v>
      </c>
    </row>
    <row r="11" spans="1:9" x14ac:dyDescent="0.2">
      <c r="B11" s="6"/>
    </row>
  </sheetData>
  <mergeCells count="2">
    <mergeCell ref="A2:I2"/>
    <mergeCell ref="B4:B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8"/>
  <sheetViews>
    <sheetView topLeftCell="A15" workbookViewId="0">
      <selection activeCell="G23" sqref="G23:G31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15.7109375" style="3" customWidth="1"/>
    <col min="4" max="6" width="9.140625" style="3"/>
    <col min="7" max="7" width="11.28515625" style="3" bestFit="1" customWidth="1"/>
    <col min="8" max="8" width="12.7109375" style="3" customWidth="1"/>
    <col min="9" max="16384" width="9.140625" style="3"/>
  </cols>
  <sheetData>
    <row r="1" spans="1:9" x14ac:dyDescent="0.2">
      <c r="B1" s="13"/>
    </row>
    <row r="2" spans="1:9" x14ac:dyDescent="0.2">
      <c r="A2" s="62" t="s">
        <v>104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7" t="s">
        <v>175</v>
      </c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68" t="s">
        <v>105</v>
      </c>
      <c r="B4" s="68"/>
      <c r="C4" s="68"/>
      <c r="D4" s="68"/>
      <c r="E4" s="68"/>
      <c r="F4" s="68"/>
      <c r="G4" s="68"/>
      <c r="H4" s="68"/>
      <c r="I4" s="68"/>
    </row>
    <row r="5" spans="1:9" x14ac:dyDescent="0.2">
      <c r="B5" s="7"/>
    </row>
    <row r="6" spans="1:9" x14ac:dyDescent="0.2">
      <c r="B6" s="7"/>
    </row>
    <row r="7" spans="1:9" x14ac:dyDescent="0.2">
      <c r="A7" s="68" t="s">
        <v>5</v>
      </c>
      <c r="B7" s="68"/>
      <c r="C7" s="68"/>
      <c r="D7" s="68"/>
      <c r="E7" s="68"/>
      <c r="F7" s="68"/>
      <c r="G7" s="68"/>
      <c r="H7" s="68"/>
      <c r="I7" s="68"/>
    </row>
    <row r="8" spans="1:9" x14ac:dyDescent="0.2">
      <c r="A8" s="61" t="s">
        <v>6</v>
      </c>
      <c r="B8" s="61"/>
      <c r="C8" s="61"/>
      <c r="D8" s="61"/>
      <c r="E8" s="61"/>
      <c r="F8" s="61"/>
      <c r="G8" s="61"/>
      <c r="H8" s="61"/>
      <c r="I8" s="61"/>
    </row>
    <row r="9" spans="1:9" x14ac:dyDescent="0.2">
      <c r="A9" s="61" t="s">
        <v>7</v>
      </c>
      <c r="B9" s="61"/>
      <c r="C9" s="61"/>
      <c r="D9" s="61"/>
      <c r="E9" s="61"/>
      <c r="F9" s="61"/>
      <c r="G9" s="61"/>
      <c r="H9" s="61"/>
      <c r="I9" s="61"/>
    </row>
    <row r="10" spans="1:9" x14ac:dyDescent="0.2">
      <c r="A10" s="61" t="s">
        <v>8</v>
      </c>
      <c r="B10" s="61"/>
      <c r="C10" s="61"/>
      <c r="D10" s="61"/>
      <c r="E10" s="61"/>
      <c r="F10" s="61"/>
      <c r="G10" s="61"/>
      <c r="H10" s="61"/>
      <c r="I10" s="61"/>
    </row>
    <row r="11" spans="1:9" x14ac:dyDescent="0.2">
      <c r="B11" s="1"/>
    </row>
    <row r="12" spans="1:9" x14ac:dyDescent="0.2">
      <c r="B12" s="10"/>
    </row>
    <row r="13" spans="1:9" x14ac:dyDescent="0.2">
      <c r="A13" s="62" t="s">
        <v>176</v>
      </c>
      <c r="B13" s="62"/>
      <c r="C13" s="62"/>
      <c r="D13" s="62"/>
      <c r="E13" s="62"/>
      <c r="F13" s="62"/>
      <c r="G13" s="62"/>
      <c r="H13" s="62"/>
      <c r="I13" s="62"/>
    </row>
    <row r="14" spans="1:9" x14ac:dyDescent="0.2">
      <c r="A14" s="63" t="s">
        <v>133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">
      <c r="A15" s="63" t="s">
        <v>134</v>
      </c>
      <c r="B15" s="63"/>
      <c r="C15" s="63"/>
      <c r="D15" s="63"/>
      <c r="E15" s="63"/>
      <c r="F15" s="63"/>
      <c r="G15" s="63"/>
      <c r="H15" s="63"/>
      <c r="I15" s="63"/>
    </row>
    <row r="16" spans="1:9" x14ac:dyDescent="0.2">
      <c r="B16" s="13"/>
    </row>
    <row r="17" spans="2:8" x14ac:dyDescent="0.2">
      <c r="B17" s="13"/>
    </row>
    <row r="18" spans="2:8" ht="21" x14ac:dyDescent="0.2">
      <c r="B18" s="54" t="s">
        <v>11</v>
      </c>
      <c r="C18" s="54" t="s">
        <v>12</v>
      </c>
      <c r="D18" s="54" t="s">
        <v>180</v>
      </c>
      <c r="E18" s="54" t="s">
        <v>13</v>
      </c>
      <c r="F18" s="20" t="s">
        <v>14</v>
      </c>
      <c r="G18" s="20" t="s">
        <v>17</v>
      </c>
      <c r="H18" s="20" t="s">
        <v>19</v>
      </c>
    </row>
    <row r="19" spans="2:8" ht="21" x14ac:dyDescent="0.2">
      <c r="B19" s="54"/>
      <c r="C19" s="54"/>
      <c r="D19" s="54"/>
      <c r="E19" s="54"/>
      <c r="F19" s="20" t="s">
        <v>15</v>
      </c>
      <c r="G19" s="20" t="s">
        <v>18</v>
      </c>
      <c r="H19" s="20" t="s">
        <v>20</v>
      </c>
    </row>
    <row r="20" spans="2:8" ht="21" x14ac:dyDescent="0.2">
      <c r="B20" s="54"/>
      <c r="C20" s="54"/>
      <c r="D20" s="54"/>
      <c r="E20" s="54"/>
      <c r="F20" s="20" t="s">
        <v>16</v>
      </c>
      <c r="G20" s="21"/>
      <c r="H20" s="21"/>
    </row>
    <row r="21" spans="2:8" x14ac:dyDescent="0.2">
      <c r="B21" s="55"/>
      <c r="C21" s="53" t="s">
        <v>21</v>
      </c>
      <c r="D21" s="53" t="s">
        <v>22</v>
      </c>
      <c r="E21" s="53" t="s">
        <v>23</v>
      </c>
      <c r="F21" s="53" t="s">
        <v>24</v>
      </c>
      <c r="G21" s="53" t="s">
        <v>25</v>
      </c>
      <c r="H21" s="22" t="s">
        <v>26</v>
      </c>
    </row>
    <row r="22" spans="2:8" ht="21" x14ac:dyDescent="0.2">
      <c r="B22" s="55"/>
      <c r="C22" s="53"/>
      <c r="D22" s="53"/>
      <c r="E22" s="53"/>
      <c r="F22" s="53"/>
      <c r="G22" s="53"/>
      <c r="H22" s="23" t="s">
        <v>27</v>
      </c>
    </row>
    <row r="23" spans="2:8" ht="31.5" x14ac:dyDescent="0.2">
      <c r="B23" s="22" t="s">
        <v>28</v>
      </c>
      <c r="C23" s="19" t="s">
        <v>129</v>
      </c>
      <c r="D23" s="22">
        <v>75</v>
      </c>
      <c r="E23" s="22">
        <v>20</v>
      </c>
      <c r="F23" s="22">
        <v>252</v>
      </c>
      <c r="G23" s="51">
        <v>0</v>
      </c>
      <c r="H23" s="38">
        <f>D23*E23*F23*G23</f>
        <v>0</v>
      </c>
    </row>
    <row r="24" spans="2:8" ht="15" x14ac:dyDescent="0.2">
      <c r="B24" s="22" t="s">
        <v>29</v>
      </c>
      <c r="C24" s="19" t="s">
        <v>30</v>
      </c>
      <c r="D24" s="22">
        <v>150</v>
      </c>
      <c r="E24" s="22">
        <v>20</v>
      </c>
      <c r="F24" s="22">
        <v>252</v>
      </c>
      <c r="G24" s="51">
        <v>0</v>
      </c>
      <c r="H24" s="38">
        <f t="shared" ref="H24:H31" si="0">D24*E24*F24*G24</f>
        <v>0</v>
      </c>
    </row>
    <row r="25" spans="2:8" ht="15" x14ac:dyDescent="0.2">
      <c r="B25" s="22" t="s">
        <v>31</v>
      </c>
      <c r="C25" s="19" t="s">
        <v>32</v>
      </c>
      <c r="D25" s="22">
        <v>250</v>
      </c>
      <c r="E25" s="22">
        <v>10</v>
      </c>
      <c r="F25" s="22">
        <v>252</v>
      </c>
      <c r="G25" s="51">
        <v>0</v>
      </c>
      <c r="H25" s="38">
        <f t="shared" si="0"/>
        <v>0</v>
      </c>
    </row>
    <row r="26" spans="2:8" ht="31.5" x14ac:dyDescent="0.2">
      <c r="B26" s="22" t="s">
        <v>33</v>
      </c>
      <c r="C26" s="19" t="s">
        <v>130</v>
      </c>
      <c r="D26" s="22">
        <v>75</v>
      </c>
      <c r="E26" s="22">
        <v>20</v>
      </c>
      <c r="F26" s="22">
        <v>252</v>
      </c>
      <c r="G26" s="51">
        <v>0</v>
      </c>
      <c r="H26" s="38">
        <f t="shared" si="0"/>
        <v>0</v>
      </c>
    </row>
    <row r="27" spans="2:8" ht="15" x14ac:dyDescent="0.2">
      <c r="B27" s="22" t="s">
        <v>34</v>
      </c>
      <c r="C27" s="19" t="s">
        <v>37</v>
      </c>
      <c r="D27" s="22">
        <v>150</v>
      </c>
      <c r="E27" s="22">
        <v>20</v>
      </c>
      <c r="F27" s="22">
        <v>252</v>
      </c>
      <c r="G27" s="51">
        <v>0</v>
      </c>
      <c r="H27" s="38">
        <f t="shared" si="0"/>
        <v>0</v>
      </c>
    </row>
    <row r="28" spans="2:8" ht="15" x14ac:dyDescent="0.2">
      <c r="B28" s="22" t="s">
        <v>35</v>
      </c>
      <c r="C28" s="19" t="s">
        <v>37</v>
      </c>
      <c r="D28" s="22">
        <v>250</v>
      </c>
      <c r="E28" s="22">
        <v>5</v>
      </c>
      <c r="F28" s="22">
        <v>252</v>
      </c>
      <c r="G28" s="51">
        <v>0</v>
      </c>
      <c r="H28" s="38">
        <f t="shared" si="0"/>
        <v>0</v>
      </c>
    </row>
    <row r="29" spans="2:8" ht="15" x14ac:dyDescent="0.2">
      <c r="B29" s="22" t="s">
        <v>36</v>
      </c>
      <c r="C29" s="19" t="s">
        <v>53</v>
      </c>
      <c r="D29" s="22">
        <v>350</v>
      </c>
      <c r="E29" s="22">
        <v>3</v>
      </c>
      <c r="F29" s="22">
        <v>252</v>
      </c>
      <c r="G29" s="51">
        <v>0</v>
      </c>
      <c r="H29" s="38">
        <f t="shared" si="0"/>
        <v>0</v>
      </c>
    </row>
    <row r="30" spans="2:8" ht="25.5" customHeight="1" x14ac:dyDescent="0.2">
      <c r="B30" s="42" t="s">
        <v>38</v>
      </c>
      <c r="C30" s="43" t="s">
        <v>197</v>
      </c>
      <c r="D30" s="42">
        <v>50</v>
      </c>
      <c r="E30" s="42">
        <v>2</v>
      </c>
      <c r="F30" s="42">
        <v>252</v>
      </c>
      <c r="G30" s="52">
        <v>0</v>
      </c>
      <c r="H30" s="39">
        <f t="shared" si="0"/>
        <v>0</v>
      </c>
    </row>
    <row r="31" spans="2:8" ht="15" x14ac:dyDescent="0.2">
      <c r="B31" s="42" t="s">
        <v>39</v>
      </c>
      <c r="C31" s="43" t="s">
        <v>43</v>
      </c>
      <c r="D31" s="42">
        <v>150</v>
      </c>
      <c r="E31" s="42">
        <v>2</v>
      </c>
      <c r="F31" s="42">
        <v>252</v>
      </c>
      <c r="G31" s="52">
        <v>0</v>
      </c>
      <c r="H31" s="38">
        <f t="shared" si="0"/>
        <v>0</v>
      </c>
    </row>
    <row r="32" spans="2:8" x14ac:dyDescent="0.2">
      <c r="B32" s="56" t="s">
        <v>40</v>
      </c>
      <c r="C32" s="57" t="s">
        <v>45</v>
      </c>
      <c r="D32" s="57"/>
      <c r="E32" s="57"/>
      <c r="F32" s="57"/>
      <c r="G32" s="57"/>
      <c r="H32" s="59">
        <f>SUM(H23:H31)</f>
        <v>0</v>
      </c>
    </row>
    <row r="33" spans="2:8" x14ac:dyDescent="0.2">
      <c r="B33" s="56"/>
      <c r="C33" s="60" t="s">
        <v>228</v>
      </c>
      <c r="D33" s="60"/>
      <c r="E33" s="60"/>
      <c r="F33" s="60"/>
      <c r="G33" s="60"/>
      <c r="H33" s="59"/>
    </row>
    <row r="34" spans="2:8" x14ac:dyDescent="0.2">
      <c r="B34" s="42" t="s">
        <v>74</v>
      </c>
      <c r="C34" s="57" t="s">
        <v>186</v>
      </c>
      <c r="D34" s="57"/>
      <c r="E34" s="57"/>
      <c r="F34" s="57"/>
      <c r="G34" s="57"/>
      <c r="H34" s="22">
        <v>5</v>
      </c>
    </row>
    <row r="35" spans="2:8" ht="15" x14ac:dyDescent="0.2">
      <c r="B35" s="42" t="s">
        <v>42</v>
      </c>
      <c r="C35" s="57" t="s">
        <v>106</v>
      </c>
      <c r="D35" s="57"/>
      <c r="E35" s="57"/>
      <c r="F35" s="57"/>
      <c r="G35" s="57"/>
      <c r="H35" s="38">
        <f>H32*H34/100</f>
        <v>0</v>
      </c>
    </row>
    <row r="36" spans="2:8" x14ac:dyDescent="0.2">
      <c r="B36" s="56" t="s">
        <v>44</v>
      </c>
      <c r="C36" s="57" t="s">
        <v>49</v>
      </c>
      <c r="D36" s="57"/>
      <c r="E36" s="57"/>
      <c r="F36" s="57"/>
      <c r="G36" s="57"/>
      <c r="H36" s="59">
        <f>H32+H35</f>
        <v>0</v>
      </c>
    </row>
    <row r="37" spans="2:8" x14ac:dyDescent="0.2">
      <c r="B37" s="56"/>
      <c r="C37" s="60" t="s">
        <v>229</v>
      </c>
      <c r="D37" s="60"/>
      <c r="E37" s="60"/>
      <c r="F37" s="60"/>
      <c r="G37" s="60"/>
      <c r="H37" s="59"/>
    </row>
    <row r="38" spans="2:8" x14ac:dyDescent="0.2">
      <c r="B38" s="13"/>
    </row>
  </sheetData>
  <mergeCells count="30">
    <mergeCell ref="A9:I9"/>
    <mergeCell ref="A2:I2"/>
    <mergeCell ref="A3:I3"/>
    <mergeCell ref="A4:I4"/>
    <mergeCell ref="A7:I7"/>
    <mergeCell ref="A8:I8"/>
    <mergeCell ref="G21:G22"/>
    <mergeCell ref="A10:I10"/>
    <mergeCell ref="A13:I13"/>
    <mergeCell ref="A14:I14"/>
    <mergeCell ref="A15:I15"/>
    <mergeCell ref="B18:B20"/>
    <mergeCell ref="C18:C20"/>
    <mergeCell ref="D18:D20"/>
    <mergeCell ref="E18:E20"/>
    <mergeCell ref="B21:B22"/>
    <mergeCell ref="C21:C22"/>
    <mergeCell ref="D21:D22"/>
    <mergeCell ref="E21:E22"/>
    <mergeCell ref="F21:F22"/>
    <mergeCell ref="B36:B37"/>
    <mergeCell ref="C36:G36"/>
    <mergeCell ref="H36:H37"/>
    <mergeCell ref="C37:G37"/>
    <mergeCell ref="B32:B33"/>
    <mergeCell ref="C32:G32"/>
    <mergeCell ref="H32:H33"/>
    <mergeCell ref="C33:G33"/>
    <mergeCell ref="C34:G34"/>
    <mergeCell ref="C35:G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6"/>
  <sheetViews>
    <sheetView workbookViewId="0">
      <selection activeCell="F8" sqref="F8:F10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15.7109375" style="3" customWidth="1"/>
    <col min="4" max="6" width="9.140625" style="3"/>
    <col min="7" max="7" width="11.28515625" style="3" bestFit="1" customWidth="1"/>
    <col min="8" max="16384" width="9.140625" style="3"/>
  </cols>
  <sheetData>
    <row r="1" spans="1:9" x14ac:dyDescent="0.2">
      <c r="B1" s="13"/>
    </row>
    <row r="2" spans="1:9" x14ac:dyDescent="0.2">
      <c r="A2" s="62" t="s">
        <v>177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7" t="s">
        <v>136</v>
      </c>
      <c r="B3" s="67"/>
      <c r="C3" s="67"/>
      <c r="D3" s="67"/>
      <c r="E3" s="67"/>
      <c r="F3" s="67"/>
      <c r="G3" s="67"/>
      <c r="H3" s="67"/>
      <c r="I3" s="67"/>
    </row>
    <row r="4" spans="1:9" x14ac:dyDescent="0.2">
      <c r="B4" s="13"/>
    </row>
    <row r="5" spans="1:9" ht="63" customHeight="1" x14ac:dyDescent="0.2">
      <c r="B5" s="20" t="s">
        <v>11</v>
      </c>
      <c r="C5" s="20" t="s">
        <v>182</v>
      </c>
      <c r="D5" s="20" t="s">
        <v>180</v>
      </c>
      <c r="E5" s="20" t="s">
        <v>50</v>
      </c>
      <c r="F5" s="20" t="s">
        <v>184</v>
      </c>
      <c r="G5" s="20" t="s">
        <v>183</v>
      </c>
    </row>
    <row r="6" spans="1:9" x14ac:dyDescent="0.2">
      <c r="B6" s="55"/>
      <c r="C6" s="53" t="s">
        <v>21</v>
      </c>
      <c r="D6" s="53" t="s">
        <v>22</v>
      </c>
      <c r="E6" s="53" t="s">
        <v>23</v>
      </c>
      <c r="F6" s="53" t="s">
        <v>24</v>
      </c>
      <c r="G6" s="23" t="s">
        <v>26</v>
      </c>
    </row>
    <row r="7" spans="1:9" ht="21" x14ac:dyDescent="0.2">
      <c r="B7" s="55"/>
      <c r="C7" s="53"/>
      <c r="D7" s="53"/>
      <c r="E7" s="53"/>
      <c r="F7" s="53"/>
      <c r="G7" s="23" t="s">
        <v>51</v>
      </c>
    </row>
    <row r="8" spans="1:9" ht="15" x14ac:dyDescent="0.2">
      <c r="B8" s="22" t="s">
        <v>28</v>
      </c>
      <c r="C8" s="19" t="s">
        <v>30</v>
      </c>
      <c r="D8" s="22">
        <v>100</v>
      </c>
      <c r="E8" s="22">
        <v>10</v>
      </c>
      <c r="F8" s="51">
        <v>0</v>
      </c>
      <c r="G8" s="38">
        <f>D8*E8*F8</f>
        <v>0</v>
      </c>
    </row>
    <row r="9" spans="1:9" ht="15" x14ac:dyDescent="0.2">
      <c r="B9" s="22" t="s">
        <v>29</v>
      </c>
      <c r="C9" s="19" t="s">
        <v>53</v>
      </c>
      <c r="D9" s="22">
        <v>200</v>
      </c>
      <c r="E9" s="22">
        <v>20</v>
      </c>
      <c r="F9" s="51">
        <v>0</v>
      </c>
      <c r="G9" s="38">
        <f t="shared" ref="G9:G10" si="0">D9*E9*F9</f>
        <v>0</v>
      </c>
    </row>
    <row r="10" spans="1:9" ht="15" x14ac:dyDescent="0.2">
      <c r="B10" s="42" t="s">
        <v>31</v>
      </c>
      <c r="C10" s="43" t="s">
        <v>41</v>
      </c>
      <c r="D10" s="42">
        <v>200</v>
      </c>
      <c r="E10" s="42">
        <v>2</v>
      </c>
      <c r="F10" s="52">
        <v>0</v>
      </c>
      <c r="G10" s="38">
        <f t="shared" si="0"/>
        <v>0</v>
      </c>
    </row>
    <row r="11" spans="1:9" x14ac:dyDescent="0.2">
      <c r="B11" s="56" t="s">
        <v>33</v>
      </c>
      <c r="C11" s="57" t="s">
        <v>45</v>
      </c>
      <c r="D11" s="57"/>
      <c r="E11" s="57"/>
      <c r="F11" s="57"/>
      <c r="G11" s="59">
        <f>SUM(G8:G10)</f>
        <v>0</v>
      </c>
    </row>
    <row r="12" spans="1:9" x14ac:dyDescent="0.2">
      <c r="B12" s="56"/>
      <c r="C12" s="60" t="s">
        <v>230</v>
      </c>
      <c r="D12" s="60"/>
      <c r="E12" s="60"/>
      <c r="F12" s="60"/>
      <c r="G12" s="59"/>
    </row>
    <row r="13" spans="1:9" x14ac:dyDescent="0.2">
      <c r="B13" s="42" t="s">
        <v>34</v>
      </c>
      <c r="C13" s="57" t="s">
        <v>62</v>
      </c>
      <c r="D13" s="57"/>
      <c r="E13" s="57"/>
      <c r="F13" s="57"/>
      <c r="G13" s="22">
        <v>5</v>
      </c>
    </row>
    <row r="14" spans="1:9" ht="15" x14ac:dyDescent="0.2">
      <c r="B14" s="42" t="s">
        <v>35</v>
      </c>
      <c r="C14" s="57" t="s">
        <v>48</v>
      </c>
      <c r="D14" s="57"/>
      <c r="E14" s="57"/>
      <c r="F14" s="57"/>
      <c r="G14" s="38">
        <f>G11*G13/100</f>
        <v>0</v>
      </c>
    </row>
    <row r="15" spans="1:9" x14ac:dyDescent="0.2">
      <c r="B15" s="56" t="s">
        <v>36</v>
      </c>
      <c r="C15" s="57" t="s">
        <v>49</v>
      </c>
      <c r="D15" s="57"/>
      <c r="E15" s="57"/>
      <c r="F15" s="57"/>
      <c r="G15" s="59">
        <f>G11+G14</f>
        <v>0</v>
      </c>
    </row>
    <row r="16" spans="1:9" x14ac:dyDescent="0.2">
      <c r="B16" s="56"/>
      <c r="C16" s="60" t="s">
        <v>203</v>
      </c>
      <c r="D16" s="60"/>
      <c r="E16" s="60"/>
      <c r="F16" s="60"/>
      <c r="G16" s="59"/>
    </row>
    <row r="17" spans="2:2" x14ac:dyDescent="0.2">
      <c r="B17" s="10"/>
    </row>
    <row r="18" spans="2:2" x14ac:dyDescent="0.2">
      <c r="B18" s="15"/>
    </row>
    <row r="19" spans="2:2" x14ac:dyDescent="0.2">
      <c r="B19" s="15"/>
    </row>
    <row r="20" spans="2:2" x14ac:dyDescent="0.2">
      <c r="B20" s="15"/>
    </row>
    <row r="21" spans="2:2" x14ac:dyDescent="0.2">
      <c r="B21" s="15"/>
    </row>
    <row r="22" spans="2:2" x14ac:dyDescent="0.2">
      <c r="B22" s="15"/>
    </row>
    <row r="23" spans="2:2" x14ac:dyDescent="0.2">
      <c r="B23" s="15"/>
    </row>
    <row r="24" spans="2:2" x14ac:dyDescent="0.2">
      <c r="B24" s="15"/>
    </row>
    <row r="25" spans="2:2" x14ac:dyDescent="0.2">
      <c r="B25" s="15"/>
    </row>
    <row r="26" spans="2:2" x14ac:dyDescent="0.2">
      <c r="B26" s="15"/>
    </row>
  </sheetData>
  <mergeCells count="17">
    <mergeCell ref="A2:I2"/>
    <mergeCell ref="A3:I3"/>
    <mergeCell ref="B6:B7"/>
    <mergeCell ref="C6:C7"/>
    <mergeCell ref="D6:D7"/>
    <mergeCell ref="E6:E7"/>
    <mergeCell ref="F6:F7"/>
    <mergeCell ref="B15:B16"/>
    <mergeCell ref="C15:F15"/>
    <mergeCell ref="G15:G16"/>
    <mergeCell ref="C16:F16"/>
    <mergeCell ref="B11:B12"/>
    <mergeCell ref="C11:F11"/>
    <mergeCell ref="G11:G12"/>
    <mergeCell ref="C12:F12"/>
    <mergeCell ref="C13:F13"/>
    <mergeCell ref="C14:F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4"/>
  <sheetViews>
    <sheetView workbookViewId="0">
      <selection activeCell="F8" sqref="F8:F16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15.7109375" style="3" customWidth="1"/>
    <col min="4" max="4" width="10.7109375" style="3" customWidth="1"/>
    <col min="5" max="6" width="14.7109375" style="3" customWidth="1"/>
    <col min="7" max="7" width="12.7109375" style="3" customWidth="1"/>
    <col min="8" max="16384" width="9.140625" style="3"/>
  </cols>
  <sheetData>
    <row r="1" spans="1:9" x14ac:dyDescent="0.2">
      <c r="B1" s="13"/>
    </row>
    <row r="2" spans="1:9" x14ac:dyDescent="0.2">
      <c r="A2" s="62" t="s">
        <v>178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3" t="s">
        <v>138</v>
      </c>
      <c r="B3" s="63"/>
      <c r="C3" s="63"/>
      <c r="D3" s="63"/>
      <c r="E3" s="63"/>
      <c r="F3" s="63"/>
      <c r="G3" s="63"/>
      <c r="H3" s="63"/>
      <c r="I3" s="63"/>
    </row>
    <row r="4" spans="1:9" x14ac:dyDescent="0.2">
      <c r="A4" s="12"/>
      <c r="B4" s="12"/>
      <c r="C4" s="12"/>
      <c r="D4" s="12"/>
      <c r="E4" s="12"/>
      <c r="F4" s="12"/>
      <c r="G4" s="12"/>
      <c r="H4" s="12"/>
      <c r="I4" s="12"/>
    </row>
    <row r="5" spans="1:9" ht="54" customHeight="1" x14ac:dyDescent="0.2">
      <c r="A5" s="37"/>
      <c r="B5" s="20" t="s">
        <v>54</v>
      </c>
      <c r="C5" s="20" t="s">
        <v>55</v>
      </c>
      <c r="D5" s="20" t="s">
        <v>198</v>
      </c>
      <c r="E5" s="20" t="s">
        <v>56</v>
      </c>
      <c r="F5" s="20" t="s">
        <v>199</v>
      </c>
      <c r="G5" s="20" t="s">
        <v>57</v>
      </c>
    </row>
    <row r="6" spans="1:9" x14ac:dyDescent="0.2">
      <c r="A6" s="37"/>
      <c r="B6" s="55"/>
      <c r="C6" s="53" t="s">
        <v>21</v>
      </c>
      <c r="D6" s="53" t="s">
        <v>22</v>
      </c>
      <c r="E6" s="53" t="s">
        <v>23</v>
      </c>
      <c r="F6" s="53" t="s">
        <v>24</v>
      </c>
      <c r="G6" s="23" t="s">
        <v>25</v>
      </c>
    </row>
    <row r="7" spans="1:9" x14ac:dyDescent="0.2">
      <c r="A7" s="37"/>
      <c r="B7" s="55"/>
      <c r="C7" s="53"/>
      <c r="D7" s="53"/>
      <c r="E7" s="53"/>
      <c r="F7" s="53"/>
      <c r="G7" s="23" t="s">
        <v>58</v>
      </c>
    </row>
    <row r="8" spans="1:9" ht="15" x14ac:dyDescent="0.2">
      <c r="A8" s="37"/>
      <c r="B8" s="22" t="s">
        <v>28</v>
      </c>
      <c r="C8" s="19" t="s">
        <v>30</v>
      </c>
      <c r="D8" s="22">
        <v>75</v>
      </c>
      <c r="E8" s="22">
        <v>1500</v>
      </c>
      <c r="F8" s="51">
        <v>0</v>
      </c>
      <c r="G8" s="38">
        <f>E8*F8</f>
        <v>0</v>
      </c>
    </row>
    <row r="9" spans="1:9" ht="15" x14ac:dyDescent="0.2">
      <c r="A9" s="37"/>
      <c r="B9" s="22" t="s">
        <v>59</v>
      </c>
      <c r="C9" s="19" t="s">
        <v>32</v>
      </c>
      <c r="D9" s="22">
        <v>150</v>
      </c>
      <c r="E9" s="22">
        <v>3000</v>
      </c>
      <c r="F9" s="51">
        <v>0</v>
      </c>
      <c r="G9" s="38">
        <f t="shared" ref="G9:G16" si="0">E9*F9</f>
        <v>0</v>
      </c>
    </row>
    <row r="10" spans="1:9" ht="15" x14ac:dyDescent="0.2">
      <c r="A10" s="37"/>
      <c r="B10" s="22" t="s">
        <v>60</v>
      </c>
      <c r="C10" s="19" t="s">
        <v>30</v>
      </c>
      <c r="D10" s="22">
        <v>250</v>
      </c>
      <c r="E10" s="22">
        <v>2500</v>
      </c>
      <c r="F10" s="51">
        <v>0</v>
      </c>
      <c r="G10" s="38">
        <f t="shared" si="0"/>
        <v>0</v>
      </c>
    </row>
    <row r="11" spans="1:9" ht="15" x14ac:dyDescent="0.2">
      <c r="A11" s="37"/>
      <c r="B11" s="22" t="s">
        <v>33</v>
      </c>
      <c r="C11" s="19" t="s">
        <v>37</v>
      </c>
      <c r="D11" s="22">
        <v>75</v>
      </c>
      <c r="E11" s="22">
        <v>750</v>
      </c>
      <c r="F11" s="51">
        <v>0</v>
      </c>
      <c r="G11" s="38">
        <f t="shared" si="0"/>
        <v>0</v>
      </c>
    </row>
    <row r="12" spans="1:9" ht="15" x14ac:dyDescent="0.2">
      <c r="A12" s="37"/>
      <c r="B12" s="22" t="s">
        <v>34</v>
      </c>
      <c r="C12" s="19" t="s">
        <v>37</v>
      </c>
      <c r="D12" s="22">
        <v>150</v>
      </c>
      <c r="E12" s="22">
        <v>3000</v>
      </c>
      <c r="F12" s="51">
        <v>0</v>
      </c>
      <c r="G12" s="38">
        <f t="shared" si="0"/>
        <v>0</v>
      </c>
    </row>
    <row r="13" spans="1:9" ht="15" x14ac:dyDescent="0.2">
      <c r="A13" s="37"/>
      <c r="B13" s="22" t="s">
        <v>35</v>
      </c>
      <c r="C13" s="19" t="s">
        <v>37</v>
      </c>
      <c r="D13" s="22">
        <v>250</v>
      </c>
      <c r="E13" s="22">
        <v>1250</v>
      </c>
      <c r="F13" s="51">
        <v>0</v>
      </c>
      <c r="G13" s="38">
        <f t="shared" si="0"/>
        <v>0</v>
      </c>
    </row>
    <row r="14" spans="1:9" ht="15" x14ac:dyDescent="0.2">
      <c r="A14" s="37"/>
      <c r="B14" s="22">
        <v>7</v>
      </c>
      <c r="C14" s="19" t="s">
        <v>53</v>
      </c>
      <c r="D14" s="22">
        <v>350</v>
      </c>
      <c r="E14" s="22">
        <v>1050</v>
      </c>
      <c r="F14" s="51">
        <v>0</v>
      </c>
      <c r="G14" s="38">
        <f t="shared" si="0"/>
        <v>0</v>
      </c>
    </row>
    <row r="15" spans="1:9" ht="15" x14ac:dyDescent="0.2">
      <c r="A15" s="37"/>
      <c r="B15" s="42" t="s">
        <v>38</v>
      </c>
      <c r="C15" s="43" t="s">
        <v>41</v>
      </c>
      <c r="D15" s="42">
        <v>50</v>
      </c>
      <c r="E15" s="42">
        <v>500</v>
      </c>
      <c r="F15" s="52">
        <v>0</v>
      </c>
      <c r="G15" s="38">
        <f t="shared" si="0"/>
        <v>0</v>
      </c>
    </row>
    <row r="16" spans="1:9" ht="15" x14ac:dyDescent="0.2">
      <c r="A16" s="37"/>
      <c r="B16" s="42" t="s">
        <v>39</v>
      </c>
      <c r="C16" s="43" t="s">
        <v>61</v>
      </c>
      <c r="D16" s="42">
        <v>150</v>
      </c>
      <c r="E16" s="42">
        <v>300</v>
      </c>
      <c r="F16" s="52">
        <v>0</v>
      </c>
      <c r="G16" s="38">
        <f t="shared" si="0"/>
        <v>0</v>
      </c>
    </row>
    <row r="17" spans="1:7" x14ac:dyDescent="0.2">
      <c r="A17" s="37"/>
      <c r="B17" s="56" t="s">
        <v>40</v>
      </c>
      <c r="C17" s="57" t="s">
        <v>45</v>
      </c>
      <c r="D17" s="57"/>
      <c r="E17" s="57"/>
      <c r="F17" s="57"/>
      <c r="G17" s="59">
        <f>SUM(G8:G16)</f>
        <v>0</v>
      </c>
    </row>
    <row r="18" spans="1:7" ht="21" customHeight="1" x14ac:dyDescent="0.2">
      <c r="A18" s="37"/>
      <c r="B18" s="56"/>
      <c r="C18" s="60" t="s">
        <v>231</v>
      </c>
      <c r="D18" s="60"/>
      <c r="E18" s="60"/>
      <c r="F18" s="60"/>
      <c r="G18" s="59"/>
    </row>
    <row r="19" spans="1:7" x14ac:dyDescent="0.2">
      <c r="A19" s="37"/>
      <c r="B19" s="42" t="s">
        <v>74</v>
      </c>
      <c r="C19" s="57" t="s">
        <v>186</v>
      </c>
      <c r="D19" s="57"/>
      <c r="E19" s="57"/>
      <c r="F19" s="57"/>
      <c r="G19" s="22">
        <v>5</v>
      </c>
    </row>
    <row r="20" spans="1:7" ht="15" x14ac:dyDescent="0.2">
      <c r="A20" s="37"/>
      <c r="B20" s="42" t="s">
        <v>42</v>
      </c>
      <c r="C20" s="57" t="s">
        <v>48</v>
      </c>
      <c r="D20" s="57"/>
      <c r="E20" s="57"/>
      <c r="F20" s="57"/>
      <c r="G20" s="38">
        <f>G17*G19/100</f>
        <v>0</v>
      </c>
    </row>
    <row r="21" spans="1:7" x14ac:dyDescent="0.2">
      <c r="A21" s="37"/>
      <c r="B21" s="56" t="s">
        <v>44</v>
      </c>
      <c r="C21" s="57" t="s">
        <v>49</v>
      </c>
      <c r="D21" s="57"/>
      <c r="E21" s="57"/>
      <c r="F21" s="57"/>
      <c r="G21" s="59">
        <f>G17+G20</f>
        <v>0</v>
      </c>
    </row>
    <row r="22" spans="1:7" x14ac:dyDescent="0.2">
      <c r="A22" s="37"/>
      <c r="B22" s="56"/>
      <c r="C22" s="60" t="s">
        <v>232</v>
      </c>
      <c r="D22" s="60"/>
      <c r="E22" s="60"/>
      <c r="F22" s="60"/>
      <c r="G22" s="59"/>
    </row>
    <row r="23" spans="1:7" x14ac:dyDescent="0.2">
      <c r="B23" s="7"/>
    </row>
    <row r="24" spans="1:7" x14ac:dyDescent="0.2">
      <c r="B24" s="7"/>
    </row>
    <row r="25" spans="1:7" x14ac:dyDescent="0.2">
      <c r="B25" s="7"/>
    </row>
    <row r="26" spans="1:7" x14ac:dyDescent="0.2">
      <c r="B26" s="15"/>
    </row>
    <row r="27" spans="1:7" x14ac:dyDescent="0.2">
      <c r="B27" s="15"/>
    </row>
    <row r="28" spans="1:7" x14ac:dyDescent="0.2">
      <c r="B28" s="15"/>
    </row>
    <row r="29" spans="1:7" x14ac:dyDescent="0.2">
      <c r="B29" s="15"/>
    </row>
    <row r="30" spans="1:7" x14ac:dyDescent="0.2">
      <c r="B30" s="15"/>
    </row>
    <row r="31" spans="1:7" x14ac:dyDescent="0.2">
      <c r="B31" s="15"/>
    </row>
    <row r="32" spans="1:7" x14ac:dyDescent="0.2">
      <c r="B32" s="15"/>
    </row>
    <row r="33" spans="2:2" x14ac:dyDescent="0.2">
      <c r="B33" s="15"/>
    </row>
    <row r="34" spans="2:2" x14ac:dyDescent="0.2">
      <c r="B34" s="15"/>
    </row>
  </sheetData>
  <mergeCells count="17">
    <mergeCell ref="A2:I2"/>
    <mergeCell ref="A3:I3"/>
    <mergeCell ref="B6:B7"/>
    <mergeCell ref="C6:C7"/>
    <mergeCell ref="D6:D7"/>
    <mergeCell ref="E6:E7"/>
    <mergeCell ref="F6:F7"/>
    <mergeCell ref="B21:B22"/>
    <mergeCell ref="C21:F21"/>
    <mergeCell ref="G21:G22"/>
    <mergeCell ref="C22:F22"/>
    <mergeCell ref="B17:B18"/>
    <mergeCell ref="C17:F17"/>
    <mergeCell ref="G17:G18"/>
    <mergeCell ref="C18:F18"/>
    <mergeCell ref="C19:F19"/>
    <mergeCell ref="C20:F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6"/>
  <sheetViews>
    <sheetView workbookViewId="0">
      <selection activeCell="F23" sqref="F23"/>
    </sheetView>
  </sheetViews>
  <sheetFormatPr defaultRowHeight="11.25" x14ac:dyDescent="0.2"/>
  <cols>
    <col min="1" max="1" width="2.7109375" style="3" customWidth="1"/>
    <col min="2" max="2" width="5.7109375" style="3" customWidth="1"/>
    <col min="3" max="5" width="24.7109375" style="3" customWidth="1"/>
    <col min="6" max="6" width="9.140625" style="3"/>
    <col min="7" max="7" width="11.28515625" style="3" bestFit="1" customWidth="1"/>
    <col min="8" max="16384" width="9.140625" style="3"/>
  </cols>
  <sheetData>
    <row r="1" spans="1:9" x14ac:dyDescent="0.2">
      <c r="B1" s="13"/>
    </row>
    <row r="2" spans="1:9" x14ac:dyDescent="0.2">
      <c r="A2" s="62" t="s">
        <v>179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9" ht="24" customHeight="1" x14ac:dyDescent="0.2">
      <c r="B4" s="71" t="s">
        <v>64</v>
      </c>
      <c r="C4" s="31" t="s">
        <v>107</v>
      </c>
      <c r="D4" s="28" t="s">
        <v>109</v>
      </c>
      <c r="E4" s="28" t="s">
        <v>110</v>
      </c>
    </row>
    <row r="5" spans="1:9" ht="24" customHeight="1" x14ac:dyDescent="0.2">
      <c r="B5" s="71"/>
      <c r="C5" s="32" t="s">
        <v>108</v>
      </c>
      <c r="D5" s="29" t="s">
        <v>108</v>
      </c>
      <c r="E5" s="29" t="s">
        <v>108</v>
      </c>
    </row>
    <row r="6" spans="1:9" ht="24" customHeight="1" x14ac:dyDescent="0.2">
      <c r="B6" s="71"/>
      <c r="C6" s="44" t="s">
        <v>220</v>
      </c>
      <c r="D6" s="45" t="s">
        <v>233</v>
      </c>
      <c r="E6" s="45" t="s">
        <v>206</v>
      </c>
    </row>
    <row r="7" spans="1:9" ht="24" customHeight="1" x14ac:dyDescent="0.2">
      <c r="B7" s="71"/>
      <c r="C7" s="44" t="s">
        <v>209</v>
      </c>
      <c r="D7" s="45" t="s">
        <v>210</v>
      </c>
      <c r="E7" s="45" t="s">
        <v>211</v>
      </c>
    </row>
    <row r="8" spans="1:9" ht="24" customHeight="1" x14ac:dyDescent="0.2">
      <c r="B8" s="71"/>
      <c r="C8" s="46" t="s">
        <v>226</v>
      </c>
      <c r="D8" s="47" t="s">
        <v>234</v>
      </c>
      <c r="E8" s="48" t="s">
        <v>212</v>
      </c>
    </row>
    <row r="9" spans="1:9" ht="24" customHeight="1" x14ac:dyDescent="0.2">
      <c r="B9" s="22"/>
      <c r="C9" s="27" t="s">
        <v>21</v>
      </c>
      <c r="D9" s="27" t="s">
        <v>22</v>
      </c>
      <c r="E9" s="27" t="s">
        <v>23</v>
      </c>
    </row>
    <row r="10" spans="1:9" ht="24" customHeight="1" x14ac:dyDescent="0.2">
      <c r="B10" s="22" t="s">
        <v>28</v>
      </c>
      <c r="C10" s="40">
        <f>Tab_4_1!H32+Tab_4_2!G11+Tab_4_3!G17</f>
        <v>0</v>
      </c>
      <c r="D10" s="40">
        <f>Tab_4_1!H35+Tab_4_2!G14+Tab_4_3!G20</f>
        <v>0</v>
      </c>
      <c r="E10" s="40">
        <f>Tab_4_1!H36+Tab_4_2!G15+Tab_4_3!G21</f>
        <v>0</v>
      </c>
    </row>
    <row r="11" spans="1:9" x14ac:dyDescent="0.2">
      <c r="B11" s="10"/>
    </row>
    <row r="12" spans="1:9" x14ac:dyDescent="0.2">
      <c r="B12" s="15"/>
    </row>
    <row r="13" spans="1:9" x14ac:dyDescent="0.2">
      <c r="B13" s="15"/>
    </row>
    <row r="14" spans="1:9" x14ac:dyDescent="0.2">
      <c r="B14" s="15"/>
    </row>
    <row r="15" spans="1:9" x14ac:dyDescent="0.2">
      <c r="B15" s="15"/>
    </row>
    <row r="16" spans="1:9" x14ac:dyDescent="0.2">
      <c r="B16" s="15"/>
    </row>
    <row r="17" spans="2:2" x14ac:dyDescent="0.2">
      <c r="B17" s="15"/>
    </row>
    <row r="18" spans="2:2" x14ac:dyDescent="0.2">
      <c r="B18" s="15"/>
    </row>
    <row r="19" spans="2:2" x14ac:dyDescent="0.2">
      <c r="B19" s="15"/>
    </row>
    <row r="20" spans="2:2" x14ac:dyDescent="0.2">
      <c r="B20" s="15"/>
    </row>
    <row r="21" spans="2:2" x14ac:dyDescent="0.2">
      <c r="B21" s="15"/>
    </row>
    <row r="22" spans="2:2" x14ac:dyDescent="0.2">
      <c r="B22" s="15"/>
    </row>
    <row r="23" spans="2:2" x14ac:dyDescent="0.2">
      <c r="B23" s="15"/>
    </row>
    <row r="24" spans="2:2" x14ac:dyDescent="0.2">
      <c r="B24" s="15"/>
    </row>
    <row r="25" spans="2:2" x14ac:dyDescent="0.2">
      <c r="B25" s="15"/>
    </row>
    <row r="26" spans="2:2" x14ac:dyDescent="0.2">
      <c r="B26" s="15"/>
    </row>
  </sheetData>
  <mergeCells count="2">
    <mergeCell ref="A2:I2"/>
    <mergeCell ref="B4:B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0"/>
  <sheetViews>
    <sheetView workbookViewId="0">
      <selection activeCell="C11" sqref="C11"/>
    </sheetView>
  </sheetViews>
  <sheetFormatPr defaultRowHeight="11.25" x14ac:dyDescent="0.2"/>
  <cols>
    <col min="1" max="1" width="2.7109375" style="3" customWidth="1"/>
    <col min="2" max="2" width="5.7109375" style="3" customWidth="1"/>
    <col min="3" max="5" width="24.7109375" style="3" customWidth="1"/>
    <col min="6" max="6" width="9.140625" style="3"/>
    <col min="7" max="7" width="11.28515625" style="3" bestFit="1" customWidth="1"/>
    <col min="8" max="16384" width="9.140625" style="3"/>
  </cols>
  <sheetData>
    <row r="1" spans="1:9" x14ac:dyDescent="0.2">
      <c r="B1" s="13"/>
    </row>
    <row r="2" spans="1:9" x14ac:dyDescent="0.2">
      <c r="A2" s="62" t="s">
        <v>111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B3" s="7"/>
    </row>
    <row r="4" spans="1:9" ht="24" customHeight="1" x14ac:dyDescent="0.2">
      <c r="B4" s="71" t="s">
        <v>64</v>
      </c>
      <c r="C4" s="31" t="s">
        <v>112</v>
      </c>
      <c r="D4" s="31" t="s">
        <v>118</v>
      </c>
      <c r="E4" s="28" t="s">
        <v>123</v>
      </c>
    </row>
    <row r="5" spans="1:9" ht="24" customHeight="1" x14ac:dyDescent="0.2">
      <c r="B5" s="71"/>
      <c r="C5" s="32" t="s">
        <v>113</v>
      </c>
      <c r="D5" s="32" t="s">
        <v>113</v>
      </c>
      <c r="E5" s="29" t="s">
        <v>113</v>
      </c>
    </row>
    <row r="6" spans="1:9" ht="24" customHeight="1" x14ac:dyDescent="0.2">
      <c r="B6" s="71"/>
      <c r="C6" s="32" t="s">
        <v>114</v>
      </c>
      <c r="D6" s="32" t="s">
        <v>119</v>
      </c>
      <c r="E6" s="29" t="s">
        <v>124</v>
      </c>
    </row>
    <row r="7" spans="1:9" ht="24" customHeight="1" x14ac:dyDescent="0.2">
      <c r="B7" s="71"/>
      <c r="C7" s="32" t="s">
        <v>115</v>
      </c>
      <c r="D7" s="32" t="s">
        <v>120</v>
      </c>
      <c r="E7" s="29" t="s">
        <v>125</v>
      </c>
    </row>
    <row r="8" spans="1:9" ht="24" customHeight="1" x14ac:dyDescent="0.2">
      <c r="B8" s="71"/>
      <c r="C8" s="32" t="s">
        <v>116</v>
      </c>
      <c r="D8" s="32" t="s">
        <v>121</v>
      </c>
      <c r="E8" s="29" t="s">
        <v>126</v>
      </c>
    </row>
    <row r="9" spans="1:9" ht="24" customHeight="1" x14ac:dyDescent="0.2">
      <c r="B9" s="71"/>
      <c r="C9" s="33" t="s">
        <v>117</v>
      </c>
      <c r="D9" s="33" t="s">
        <v>122</v>
      </c>
      <c r="E9" s="30" t="s">
        <v>127</v>
      </c>
    </row>
    <row r="10" spans="1:9" ht="24" customHeight="1" x14ac:dyDescent="0.2">
      <c r="B10" s="22"/>
      <c r="C10" s="27" t="s">
        <v>21</v>
      </c>
      <c r="D10" s="27" t="s">
        <v>22</v>
      </c>
      <c r="E10" s="27" t="s">
        <v>23</v>
      </c>
    </row>
    <row r="11" spans="1:9" ht="24" customHeight="1" x14ac:dyDescent="0.2">
      <c r="B11" s="22" t="s">
        <v>28</v>
      </c>
      <c r="C11" s="40">
        <f>Tab_1_4!C10+Tab_2_4!C10+Tab_3_4!C10+Tab_4_4!C10</f>
        <v>0</v>
      </c>
      <c r="D11" s="40">
        <f>Tab_1_4!D10+Tab_2_4!D10+Tab_3_4!D10+Tab_4_4!D10</f>
        <v>0</v>
      </c>
      <c r="E11" s="40">
        <f>Tab_1_4!E10+Tab_2_4!E10+Tab_3_4!E10+Tab_4_4!E10</f>
        <v>0</v>
      </c>
    </row>
    <row r="12" spans="1:9" x14ac:dyDescent="0.2">
      <c r="B12" s="7"/>
    </row>
    <row r="13" spans="1:9" x14ac:dyDescent="0.2">
      <c r="B13" s="7"/>
    </row>
    <row r="14" spans="1:9" ht="26.25" customHeight="1" x14ac:dyDescent="0.2">
      <c r="A14" s="68" t="s">
        <v>128</v>
      </c>
      <c r="B14" s="68"/>
      <c r="C14" s="68"/>
      <c r="D14" s="68"/>
      <c r="E14" s="68"/>
      <c r="F14" s="7"/>
      <c r="G14" s="7"/>
      <c r="H14" s="7"/>
      <c r="I14" s="7"/>
    </row>
    <row r="15" spans="1:9" x14ac:dyDescent="0.2">
      <c r="B15" s="7"/>
    </row>
    <row r="16" spans="1:9" x14ac:dyDescent="0.2">
      <c r="B16" s="7"/>
    </row>
    <row r="17" spans="2:2" x14ac:dyDescent="0.2">
      <c r="B17" s="15"/>
    </row>
    <row r="18" spans="2:2" x14ac:dyDescent="0.2">
      <c r="B18" s="15"/>
    </row>
    <row r="19" spans="2:2" x14ac:dyDescent="0.2">
      <c r="B19" s="15"/>
    </row>
    <row r="20" spans="2:2" x14ac:dyDescent="0.2">
      <c r="B20" s="15"/>
    </row>
    <row r="21" spans="2:2" x14ac:dyDescent="0.2">
      <c r="B21" s="15"/>
    </row>
    <row r="22" spans="2:2" x14ac:dyDescent="0.2">
      <c r="B22" s="15"/>
    </row>
    <row r="23" spans="2:2" x14ac:dyDescent="0.2">
      <c r="B23" s="15"/>
    </row>
    <row r="24" spans="2:2" x14ac:dyDescent="0.2">
      <c r="B24" s="15"/>
    </row>
    <row r="25" spans="2:2" x14ac:dyDescent="0.2">
      <c r="B25" s="15"/>
    </row>
    <row r="26" spans="2:2" x14ac:dyDescent="0.2">
      <c r="B26" s="15"/>
    </row>
    <row r="27" spans="2:2" x14ac:dyDescent="0.2">
      <c r="B27" s="15"/>
    </row>
    <row r="28" spans="2:2" x14ac:dyDescent="0.2">
      <c r="B28" s="15"/>
    </row>
    <row r="29" spans="2:2" x14ac:dyDescent="0.2">
      <c r="B29" s="15"/>
    </row>
    <row r="30" spans="2:2" x14ac:dyDescent="0.2">
      <c r="B30" s="15"/>
    </row>
  </sheetData>
  <mergeCells count="3">
    <mergeCell ref="A14:E14"/>
    <mergeCell ref="A2:I2"/>
    <mergeCell ref="B4:B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selection activeCell="F7" sqref="F7:F9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15.7109375" style="3" customWidth="1"/>
    <col min="4" max="6" width="9.140625" style="3"/>
    <col min="7" max="7" width="12.7109375" style="3" customWidth="1"/>
    <col min="8" max="16384" width="9.140625" style="3"/>
  </cols>
  <sheetData>
    <row r="1" spans="1:9" x14ac:dyDescent="0.2">
      <c r="B1" s="10"/>
    </row>
    <row r="2" spans="1:9" s="14" customFormat="1" ht="26.25" customHeight="1" x14ac:dyDescent="0.25">
      <c r="A2" s="70" t="s">
        <v>135</v>
      </c>
      <c r="B2" s="70"/>
      <c r="C2" s="70"/>
      <c r="D2" s="70"/>
      <c r="E2" s="70"/>
      <c r="F2" s="70"/>
      <c r="G2" s="70"/>
      <c r="H2" s="70"/>
      <c r="I2" s="70"/>
    </row>
    <row r="3" spans="1:9" x14ac:dyDescent="0.2">
      <c r="A3" s="67" t="s">
        <v>136</v>
      </c>
      <c r="B3" s="67"/>
      <c r="C3" s="67"/>
      <c r="D3" s="67"/>
      <c r="E3" s="67"/>
      <c r="F3" s="67"/>
      <c r="G3" s="67"/>
      <c r="H3" s="67"/>
      <c r="I3" s="67"/>
    </row>
    <row r="4" spans="1:9" x14ac:dyDescent="0.2">
      <c r="B4" s="13"/>
    </row>
    <row r="5" spans="1:9" ht="63" customHeight="1" x14ac:dyDescent="0.2">
      <c r="A5" s="25"/>
      <c r="B5" s="28" t="s">
        <v>11</v>
      </c>
      <c r="C5" s="28" t="s">
        <v>182</v>
      </c>
      <c r="D5" s="20" t="s">
        <v>180</v>
      </c>
      <c r="E5" s="20" t="s">
        <v>50</v>
      </c>
      <c r="F5" s="28" t="s">
        <v>184</v>
      </c>
      <c r="G5" s="28" t="s">
        <v>183</v>
      </c>
    </row>
    <row r="6" spans="1:9" ht="21" x14ac:dyDescent="0.2">
      <c r="B6" s="26"/>
      <c r="C6" s="18" t="s">
        <v>21</v>
      </c>
      <c r="D6" s="18" t="s">
        <v>22</v>
      </c>
      <c r="E6" s="18" t="s">
        <v>23</v>
      </c>
      <c r="F6" s="18" t="s">
        <v>24</v>
      </c>
      <c r="G6" s="23" t="s">
        <v>185</v>
      </c>
    </row>
    <row r="7" spans="1:9" ht="15" x14ac:dyDescent="0.2">
      <c r="B7" s="18" t="s">
        <v>28</v>
      </c>
      <c r="C7" s="19" t="s">
        <v>52</v>
      </c>
      <c r="D7" s="18">
        <v>100</v>
      </c>
      <c r="E7" s="18">
        <v>20</v>
      </c>
      <c r="F7" s="51">
        <v>0</v>
      </c>
      <c r="G7" s="38">
        <f>D7*E7*F7</f>
        <v>0</v>
      </c>
    </row>
    <row r="8" spans="1:9" ht="15" x14ac:dyDescent="0.2">
      <c r="B8" s="18" t="s">
        <v>29</v>
      </c>
      <c r="C8" s="19" t="s">
        <v>53</v>
      </c>
      <c r="D8" s="18">
        <v>200</v>
      </c>
      <c r="E8" s="18">
        <v>30</v>
      </c>
      <c r="F8" s="51">
        <v>0</v>
      </c>
      <c r="G8" s="38">
        <f t="shared" ref="G8:G9" si="0">D8*E8*F8</f>
        <v>0</v>
      </c>
    </row>
    <row r="9" spans="1:9" ht="15" x14ac:dyDescent="0.2">
      <c r="B9" s="42" t="s">
        <v>31</v>
      </c>
      <c r="C9" s="43" t="s">
        <v>41</v>
      </c>
      <c r="D9" s="42">
        <v>100</v>
      </c>
      <c r="E9" s="42">
        <v>10</v>
      </c>
      <c r="F9" s="52">
        <v>0</v>
      </c>
      <c r="G9" s="38">
        <f t="shared" si="0"/>
        <v>0</v>
      </c>
    </row>
    <row r="10" spans="1:9" x14ac:dyDescent="0.2">
      <c r="B10" s="56" t="s">
        <v>33</v>
      </c>
      <c r="C10" s="57" t="s">
        <v>45</v>
      </c>
      <c r="D10" s="57"/>
      <c r="E10" s="57"/>
      <c r="F10" s="57"/>
      <c r="G10" s="59">
        <f>SUM(G7:G9)</f>
        <v>0</v>
      </c>
    </row>
    <row r="11" spans="1:9" x14ac:dyDescent="0.2">
      <c r="B11" s="56"/>
      <c r="C11" s="60" t="s">
        <v>202</v>
      </c>
      <c r="D11" s="60"/>
      <c r="E11" s="60"/>
      <c r="F11" s="60"/>
      <c r="G11" s="59"/>
    </row>
    <row r="12" spans="1:9" x14ac:dyDescent="0.2">
      <c r="B12" s="42" t="s">
        <v>34</v>
      </c>
      <c r="C12" s="57" t="s">
        <v>186</v>
      </c>
      <c r="D12" s="57"/>
      <c r="E12" s="57"/>
      <c r="F12" s="57"/>
      <c r="G12" s="18">
        <v>5</v>
      </c>
    </row>
    <row r="13" spans="1:9" ht="15" x14ac:dyDescent="0.2">
      <c r="B13" s="42" t="s">
        <v>35</v>
      </c>
      <c r="C13" s="57" t="s">
        <v>48</v>
      </c>
      <c r="D13" s="57"/>
      <c r="E13" s="57"/>
      <c r="F13" s="57"/>
      <c r="G13" s="38">
        <f>G10*G12/100</f>
        <v>0</v>
      </c>
    </row>
    <row r="14" spans="1:9" x14ac:dyDescent="0.2">
      <c r="B14" s="56" t="s">
        <v>36</v>
      </c>
      <c r="C14" s="57" t="s">
        <v>49</v>
      </c>
      <c r="D14" s="57"/>
      <c r="E14" s="57"/>
      <c r="F14" s="57"/>
      <c r="G14" s="59">
        <f>G10+G13</f>
        <v>0</v>
      </c>
    </row>
    <row r="15" spans="1:9" x14ac:dyDescent="0.2">
      <c r="B15" s="56"/>
      <c r="C15" s="60" t="s">
        <v>203</v>
      </c>
      <c r="D15" s="60"/>
      <c r="E15" s="60"/>
      <c r="F15" s="60"/>
      <c r="G15" s="59"/>
    </row>
    <row r="16" spans="1:9" x14ac:dyDescent="0.2">
      <c r="B16" s="10"/>
    </row>
    <row r="17" spans="2:2" x14ac:dyDescent="0.2">
      <c r="B17" s="15"/>
    </row>
    <row r="18" spans="2:2" x14ac:dyDescent="0.2">
      <c r="B18" s="15"/>
    </row>
    <row r="19" spans="2:2" x14ac:dyDescent="0.2">
      <c r="B19" s="15"/>
    </row>
    <row r="20" spans="2:2" x14ac:dyDescent="0.2">
      <c r="B20" s="15"/>
    </row>
    <row r="21" spans="2:2" x14ac:dyDescent="0.2">
      <c r="B21" s="15"/>
    </row>
    <row r="22" spans="2:2" x14ac:dyDescent="0.2">
      <c r="B22" s="15"/>
    </row>
    <row r="23" spans="2:2" x14ac:dyDescent="0.2">
      <c r="B23" s="15"/>
    </row>
    <row r="24" spans="2:2" x14ac:dyDescent="0.2">
      <c r="B24" s="15"/>
    </row>
    <row r="25" spans="2:2" x14ac:dyDescent="0.2">
      <c r="B25" s="15"/>
    </row>
    <row r="26" spans="2:2" x14ac:dyDescent="0.2">
      <c r="B26" s="15"/>
    </row>
    <row r="27" spans="2:2" x14ac:dyDescent="0.2">
      <c r="B27" s="15"/>
    </row>
    <row r="28" spans="2:2" x14ac:dyDescent="0.2">
      <c r="B28" s="15"/>
    </row>
    <row r="29" spans="2:2" x14ac:dyDescent="0.2">
      <c r="B29" s="15"/>
    </row>
  </sheetData>
  <mergeCells count="12">
    <mergeCell ref="C12:F12"/>
    <mergeCell ref="C13:F13"/>
    <mergeCell ref="B14:B15"/>
    <mergeCell ref="C14:F14"/>
    <mergeCell ref="G14:G15"/>
    <mergeCell ref="C15:F15"/>
    <mergeCell ref="A2:I2"/>
    <mergeCell ref="A3:I3"/>
    <mergeCell ref="B10:B11"/>
    <mergeCell ref="C10:F10"/>
    <mergeCell ref="G10:G11"/>
    <mergeCell ref="C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workbookViewId="0">
      <selection activeCell="F7" sqref="F7:F18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15.7109375" style="3" customWidth="1"/>
    <col min="4" max="6" width="9.140625" style="3"/>
    <col min="7" max="7" width="12.7109375" style="3" customWidth="1"/>
    <col min="8" max="16384" width="9.140625" style="3"/>
  </cols>
  <sheetData>
    <row r="1" spans="1:9" x14ac:dyDescent="0.2">
      <c r="B1" s="10"/>
    </row>
    <row r="2" spans="1:9" x14ac:dyDescent="0.2">
      <c r="A2" s="62" t="s">
        <v>137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3" t="s">
        <v>138</v>
      </c>
      <c r="B3" s="63"/>
      <c r="C3" s="63"/>
      <c r="D3" s="63"/>
      <c r="E3" s="63"/>
      <c r="F3" s="63"/>
      <c r="G3" s="63"/>
      <c r="H3" s="63"/>
      <c r="I3" s="63"/>
    </row>
    <row r="4" spans="1:9" x14ac:dyDescent="0.2">
      <c r="B4" s="13"/>
    </row>
    <row r="5" spans="1:9" ht="63" x14ac:dyDescent="0.2">
      <c r="B5" s="20" t="s">
        <v>54</v>
      </c>
      <c r="C5" s="20" t="s">
        <v>55</v>
      </c>
      <c r="D5" s="20" t="s">
        <v>180</v>
      </c>
      <c r="E5" s="20" t="s">
        <v>56</v>
      </c>
      <c r="F5" s="20" t="s">
        <v>187</v>
      </c>
      <c r="G5" s="20" t="s">
        <v>57</v>
      </c>
    </row>
    <row r="6" spans="1:9" x14ac:dyDescent="0.2">
      <c r="B6" s="26"/>
      <c r="C6" s="18" t="s">
        <v>21</v>
      </c>
      <c r="D6" s="18" t="s">
        <v>22</v>
      </c>
      <c r="E6" s="18" t="s">
        <v>23</v>
      </c>
      <c r="F6" s="18" t="s">
        <v>24</v>
      </c>
      <c r="G6" s="23" t="s">
        <v>188</v>
      </c>
    </row>
    <row r="7" spans="1:9" ht="15" x14ac:dyDescent="0.2">
      <c r="B7" s="18" t="s">
        <v>28</v>
      </c>
      <c r="C7" s="19" t="s">
        <v>30</v>
      </c>
      <c r="D7" s="18">
        <v>75</v>
      </c>
      <c r="E7" s="18">
        <v>3000</v>
      </c>
      <c r="F7" s="51">
        <v>0</v>
      </c>
      <c r="G7" s="38">
        <f>E7*F7</f>
        <v>0</v>
      </c>
    </row>
    <row r="8" spans="1:9" ht="15" x14ac:dyDescent="0.2">
      <c r="B8" s="18" t="s">
        <v>59</v>
      </c>
      <c r="C8" s="19" t="s">
        <v>32</v>
      </c>
      <c r="D8" s="18">
        <v>150</v>
      </c>
      <c r="E8" s="18">
        <v>4500</v>
      </c>
      <c r="F8" s="51">
        <v>0</v>
      </c>
      <c r="G8" s="38">
        <f t="shared" ref="G8:G18" si="0">E8*F8</f>
        <v>0</v>
      </c>
    </row>
    <row r="9" spans="1:9" ht="15" x14ac:dyDescent="0.2">
      <c r="B9" s="18" t="s">
        <v>60</v>
      </c>
      <c r="C9" s="19" t="s">
        <v>30</v>
      </c>
      <c r="D9" s="18">
        <v>250</v>
      </c>
      <c r="E9" s="18">
        <v>2500</v>
      </c>
      <c r="F9" s="51">
        <v>0</v>
      </c>
      <c r="G9" s="38">
        <f t="shared" si="0"/>
        <v>0</v>
      </c>
    </row>
    <row r="10" spans="1:9" ht="15" x14ac:dyDescent="0.2">
      <c r="B10" s="18" t="s">
        <v>33</v>
      </c>
      <c r="C10" s="19" t="s">
        <v>30</v>
      </c>
      <c r="D10" s="18">
        <v>350</v>
      </c>
      <c r="E10" s="18">
        <v>1750</v>
      </c>
      <c r="F10" s="51">
        <v>0</v>
      </c>
      <c r="G10" s="38">
        <f t="shared" si="0"/>
        <v>0</v>
      </c>
    </row>
    <row r="11" spans="1:9" ht="15" x14ac:dyDescent="0.2">
      <c r="B11" s="18" t="s">
        <v>34</v>
      </c>
      <c r="C11" s="19" t="s">
        <v>30</v>
      </c>
      <c r="D11" s="18">
        <v>450</v>
      </c>
      <c r="E11" s="18">
        <v>1350</v>
      </c>
      <c r="F11" s="51">
        <v>0</v>
      </c>
      <c r="G11" s="38">
        <f t="shared" si="0"/>
        <v>0</v>
      </c>
    </row>
    <row r="12" spans="1:9" ht="15" x14ac:dyDescent="0.2">
      <c r="B12" s="18" t="s">
        <v>35</v>
      </c>
      <c r="C12" s="19" t="s">
        <v>37</v>
      </c>
      <c r="D12" s="18">
        <v>75</v>
      </c>
      <c r="E12" s="18">
        <v>750</v>
      </c>
      <c r="F12" s="51">
        <v>0</v>
      </c>
      <c r="G12" s="38">
        <f t="shared" si="0"/>
        <v>0</v>
      </c>
    </row>
    <row r="13" spans="1:9" ht="15" x14ac:dyDescent="0.2">
      <c r="B13" s="18" t="s">
        <v>36</v>
      </c>
      <c r="C13" s="19" t="s">
        <v>37</v>
      </c>
      <c r="D13" s="18">
        <v>150</v>
      </c>
      <c r="E13" s="18">
        <v>4500</v>
      </c>
      <c r="F13" s="51">
        <v>0</v>
      </c>
      <c r="G13" s="38">
        <f t="shared" si="0"/>
        <v>0</v>
      </c>
    </row>
    <row r="14" spans="1:9" ht="15" x14ac:dyDescent="0.2">
      <c r="B14" s="18" t="s">
        <v>38</v>
      </c>
      <c r="C14" s="19" t="s">
        <v>37</v>
      </c>
      <c r="D14" s="18">
        <v>250</v>
      </c>
      <c r="E14" s="18">
        <v>1250</v>
      </c>
      <c r="F14" s="51">
        <v>0</v>
      </c>
      <c r="G14" s="38">
        <f t="shared" si="0"/>
        <v>0</v>
      </c>
    </row>
    <row r="15" spans="1:9" ht="15" x14ac:dyDescent="0.2">
      <c r="B15" s="18" t="s">
        <v>39</v>
      </c>
      <c r="C15" s="19" t="s">
        <v>37</v>
      </c>
      <c r="D15" s="18">
        <v>350</v>
      </c>
      <c r="E15" s="18">
        <v>350</v>
      </c>
      <c r="F15" s="51">
        <v>0</v>
      </c>
      <c r="G15" s="38">
        <f t="shared" si="0"/>
        <v>0</v>
      </c>
    </row>
    <row r="16" spans="1:9" ht="15" x14ac:dyDescent="0.2">
      <c r="B16" s="18" t="s">
        <v>40</v>
      </c>
      <c r="C16" s="19" t="s">
        <v>37</v>
      </c>
      <c r="D16" s="18">
        <v>450</v>
      </c>
      <c r="E16" s="18">
        <v>450</v>
      </c>
      <c r="F16" s="51">
        <v>0</v>
      </c>
      <c r="G16" s="38">
        <f t="shared" si="0"/>
        <v>0</v>
      </c>
    </row>
    <row r="17" spans="2:7" ht="15" x14ac:dyDescent="0.2">
      <c r="B17" s="42">
        <v>11</v>
      </c>
      <c r="C17" s="43" t="s">
        <v>41</v>
      </c>
      <c r="D17" s="42">
        <v>50</v>
      </c>
      <c r="E17" s="42">
        <v>500</v>
      </c>
      <c r="F17" s="52">
        <v>0</v>
      </c>
      <c r="G17" s="38">
        <f t="shared" si="0"/>
        <v>0</v>
      </c>
    </row>
    <row r="18" spans="2:7" ht="15" x14ac:dyDescent="0.2">
      <c r="B18" s="42" t="s">
        <v>42</v>
      </c>
      <c r="C18" s="43" t="s">
        <v>61</v>
      </c>
      <c r="D18" s="42">
        <v>150</v>
      </c>
      <c r="E18" s="42">
        <v>300</v>
      </c>
      <c r="F18" s="52">
        <v>0</v>
      </c>
      <c r="G18" s="38">
        <f t="shared" si="0"/>
        <v>0</v>
      </c>
    </row>
    <row r="19" spans="2:7" x14ac:dyDescent="0.2">
      <c r="B19" s="56" t="s">
        <v>44</v>
      </c>
      <c r="C19" s="57" t="s">
        <v>45</v>
      </c>
      <c r="D19" s="57"/>
      <c r="E19" s="57"/>
      <c r="F19" s="57"/>
      <c r="G19" s="59">
        <f>SUM(G7:G18)</f>
        <v>0</v>
      </c>
    </row>
    <row r="20" spans="2:7" ht="21" customHeight="1" x14ac:dyDescent="0.2">
      <c r="B20" s="56"/>
      <c r="C20" s="60" t="s">
        <v>204</v>
      </c>
      <c r="D20" s="60"/>
      <c r="E20" s="60"/>
      <c r="F20" s="60"/>
      <c r="G20" s="59"/>
    </row>
    <row r="21" spans="2:7" x14ac:dyDescent="0.2">
      <c r="B21" s="42" t="s">
        <v>46</v>
      </c>
      <c r="C21" s="57" t="s">
        <v>186</v>
      </c>
      <c r="D21" s="57"/>
      <c r="E21" s="57"/>
      <c r="F21" s="57"/>
      <c r="G21" s="18">
        <v>5</v>
      </c>
    </row>
    <row r="22" spans="2:7" ht="15" x14ac:dyDescent="0.2">
      <c r="B22" s="42" t="s">
        <v>47</v>
      </c>
      <c r="C22" s="57" t="s">
        <v>189</v>
      </c>
      <c r="D22" s="57"/>
      <c r="E22" s="57"/>
      <c r="F22" s="57"/>
      <c r="G22" s="38">
        <f>G19*G21/100</f>
        <v>0</v>
      </c>
    </row>
    <row r="23" spans="2:7" x14ac:dyDescent="0.2">
      <c r="B23" s="56" t="s">
        <v>63</v>
      </c>
      <c r="C23" s="57" t="s">
        <v>49</v>
      </c>
      <c r="D23" s="57"/>
      <c r="E23" s="57"/>
      <c r="F23" s="57"/>
      <c r="G23" s="59">
        <f>G19+G22</f>
        <v>0</v>
      </c>
    </row>
    <row r="24" spans="2:7" x14ac:dyDescent="0.2">
      <c r="B24" s="56"/>
      <c r="C24" s="60" t="s">
        <v>205</v>
      </c>
      <c r="D24" s="60"/>
      <c r="E24" s="60"/>
      <c r="F24" s="60"/>
      <c r="G24" s="59"/>
    </row>
    <row r="25" spans="2:7" x14ac:dyDescent="0.2">
      <c r="B25" s="7"/>
    </row>
    <row r="26" spans="2:7" x14ac:dyDescent="0.2">
      <c r="B26" s="7"/>
    </row>
    <row r="27" spans="2:7" x14ac:dyDescent="0.2">
      <c r="B27" s="15"/>
    </row>
    <row r="28" spans="2:7" x14ac:dyDescent="0.2">
      <c r="B28" s="15"/>
    </row>
    <row r="29" spans="2:7" x14ac:dyDescent="0.2">
      <c r="B29" s="15"/>
    </row>
    <row r="30" spans="2:7" x14ac:dyDescent="0.2">
      <c r="B30" s="15"/>
    </row>
    <row r="31" spans="2:7" x14ac:dyDescent="0.2">
      <c r="B31" s="15"/>
    </row>
    <row r="32" spans="2:7" x14ac:dyDescent="0.2">
      <c r="B32" s="15"/>
    </row>
    <row r="33" spans="2:2" x14ac:dyDescent="0.2">
      <c r="B33" s="15"/>
    </row>
    <row r="34" spans="2:2" x14ac:dyDescent="0.2">
      <c r="B34" s="15"/>
    </row>
    <row r="35" spans="2:2" x14ac:dyDescent="0.2">
      <c r="B35" s="15"/>
    </row>
    <row r="36" spans="2:2" x14ac:dyDescent="0.2">
      <c r="B36" s="15"/>
    </row>
    <row r="37" spans="2:2" x14ac:dyDescent="0.2">
      <c r="B37" s="15"/>
    </row>
    <row r="38" spans="2:2" x14ac:dyDescent="0.2">
      <c r="B38" s="15"/>
    </row>
    <row r="39" spans="2:2" x14ac:dyDescent="0.2">
      <c r="B39" s="15"/>
    </row>
    <row r="40" spans="2:2" x14ac:dyDescent="0.2">
      <c r="B40" s="15"/>
    </row>
  </sheetData>
  <mergeCells count="12">
    <mergeCell ref="A2:I2"/>
    <mergeCell ref="A3:I3"/>
    <mergeCell ref="B23:B24"/>
    <mergeCell ref="C23:F23"/>
    <mergeCell ref="G23:G24"/>
    <mergeCell ref="C24:F24"/>
    <mergeCell ref="B19:B20"/>
    <mergeCell ref="C19:F19"/>
    <mergeCell ref="G19:G20"/>
    <mergeCell ref="C20:F20"/>
    <mergeCell ref="C21:F21"/>
    <mergeCell ref="C22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workbookViewId="0">
      <selection activeCell="C16" sqref="C16"/>
    </sheetView>
  </sheetViews>
  <sheetFormatPr defaultRowHeight="11.25" x14ac:dyDescent="0.2"/>
  <cols>
    <col min="1" max="1" width="2.7109375" style="3" customWidth="1"/>
    <col min="2" max="2" width="5.7109375" style="3" customWidth="1"/>
    <col min="3" max="5" width="24.7109375" style="3" customWidth="1"/>
    <col min="6" max="16384" width="9.140625" style="3"/>
  </cols>
  <sheetData>
    <row r="1" spans="1:9" x14ac:dyDescent="0.2">
      <c r="B1" s="10"/>
    </row>
    <row r="2" spans="1:9" x14ac:dyDescent="0.2">
      <c r="A2" s="62" t="s">
        <v>139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B3" s="16"/>
    </row>
    <row r="4" spans="1:9" ht="24" customHeight="1" x14ac:dyDescent="0.2">
      <c r="B4" s="71" t="s">
        <v>64</v>
      </c>
      <c r="C4" s="31" t="s">
        <v>65</v>
      </c>
      <c r="D4" s="28" t="s">
        <v>67</v>
      </c>
      <c r="E4" s="28" t="s">
        <v>69</v>
      </c>
    </row>
    <row r="5" spans="1:9" ht="24" customHeight="1" x14ac:dyDescent="0.2">
      <c r="B5" s="71"/>
      <c r="C5" s="32" t="s">
        <v>66</v>
      </c>
      <c r="D5" s="29" t="s">
        <v>68</v>
      </c>
      <c r="E5" s="29" t="s">
        <v>68</v>
      </c>
    </row>
    <row r="6" spans="1:9" ht="24" customHeight="1" x14ac:dyDescent="0.2">
      <c r="B6" s="71"/>
      <c r="C6" s="44" t="s">
        <v>206</v>
      </c>
      <c r="D6" s="45" t="s">
        <v>207</v>
      </c>
      <c r="E6" s="45" t="s">
        <v>208</v>
      </c>
    </row>
    <row r="7" spans="1:9" ht="24" customHeight="1" x14ac:dyDescent="0.2">
      <c r="B7" s="71"/>
      <c r="C7" s="44" t="s">
        <v>209</v>
      </c>
      <c r="D7" s="45" t="s">
        <v>210</v>
      </c>
      <c r="E7" s="45" t="s">
        <v>211</v>
      </c>
    </row>
    <row r="8" spans="1:9" ht="24" customHeight="1" x14ac:dyDescent="0.2">
      <c r="B8" s="71"/>
      <c r="C8" s="46" t="s">
        <v>212</v>
      </c>
      <c r="D8" s="47" t="s">
        <v>213</v>
      </c>
      <c r="E8" s="48" t="s">
        <v>214</v>
      </c>
    </row>
    <row r="9" spans="1:9" ht="24" customHeight="1" x14ac:dyDescent="0.2">
      <c r="B9" s="22"/>
      <c r="C9" s="27" t="s">
        <v>21</v>
      </c>
      <c r="D9" s="27" t="s">
        <v>22</v>
      </c>
      <c r="E9" s="27" t="s">
        <v>23</v>
      </c>
    </row>
    <row r="10" spans="1:9" ht="24" customHeight="1" x14ac:dyDescent="0.2">
      <c r="B10" s="22" t="s">
        <v>28</v>
      </c>
      <c r="C10" s="40">
        <f>Tab_1_1!H40+Tab_1_2!G10+Tab_1_3!G19</f>
        <v>0</v>
      </c>
      <c r="D10" s="40">
        <f>Tab_1_1!H43+Tab_1_2!G13+Tab_1_3!G22</f>
        <v>0</v>
      </c>
      <c r="E10" s="40">
        <f>Tab_1_1!H44+Tab_1_2!G14+Tab_1_3!G23</f>
        <v>0</v>
      </c>
    </row>
    <row r="11" spans="1:9" x14ac:dyDescent="0.2">
      <c r="B11" s="10"/>
    </row>
    <row r="12" spans="1:9" x14ac:dyDescent="0.2">
      <c r="B12" s="10"/>
    </row>
    <row r="13" spans="1:9" x14ac:dyDescent="0.2">
      <c r="B13" s="15"/>
    </row>
    <row r="14" spans="1:9" x14ac:dyDescent="0.2">
      <c r="B14" s="15"/>
    </row>
    <row r="15" spans="1:9" x14ac:dyDescent="0.2">
      <c r="B15" s="15"/>
    </row>
    <row r="16" spans="1:9" x14ac:dyDescent="0.2">
      <c r="B16" s="15"/>
    </row>
    <row r="17" spans="2:2" x14ac:dyDescent="0.2">
      <c r="B17" s="15"/>
    </row>
    <row r="18" spans="2:2" x14ac:dyDescent="0.2">
      <c r="B18" s="15"/>
    </row>
    <row r="19" spans="2:2" x14ac:dyDescent="0.2">
      <c r="B19" s="15"/>
    </row>
    <row r="20" spans="2:2" x14ac:dyDescent="0.2">
      <c r="B20" s="15"/>
    </row>
    <row r="21" spans="2:2" x14ac:dyDescent="0.2">
      <c r="B21" s="15"/>
    </row>
    <row r="22" spans="2:2" x14ac:dyDescent="0.2">
      <c r="B22" s="15"/>
    </row>
    <row r="23" spans="2:2" x14ac:dyDescent="0.2">
      <c r="B23" s="15"/>
    </row>
    <row r="24" spans="2:2" x14ac:dyDescent="0.2">
      <c r="B24" s="15"/>
    </row>
    <row r="25" spans="2:2" x14ac:dyDescent="0.2">
      <c r="B25" s="15"/>
    </row>
    <row r="26" spans="2:2" x14ac:dyDescent="0.2">
      <c r="B26" s="15"/>
    </row>
  </sheetData>
  <mergeCells count="2">
    <mergeCell ref="A2:I2"/>
    <mergeCell ref="B4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workbookViewId="0">
      <selection activeCell="G17" sqref="G17:G23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15.7109375" style="3" customWidth="1"/>
    <col min="4" max="7" width="9.140625" style="3"/>
    <col min="8" max="8" width="12.7109375" style="3" customWidth="1"/>
    <col min="9" max="16384" width="9.140625" style="3"/>
  </cols>
  <sheetData>
    <row r="1" spans="1:9" x14ac:dyDescent="0.2">
      <c r="B1" s="10"/>
    </row>
    <row r="2" spans="1:9" x14ac:dyDescent="0.2">
      <c r="A2" s="62" t="s">
        <v>70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7" t="s">
        <v>140</v>
      </c>
      <c r="B3" s="67"/>
      <c r="C3" s="67"/>
      <c r="D3" s="67"/>
      <c r="E3" s="67"/>
      <c r="F3" s="67"/>
      <c r="G3" s="67"/>
      <c r="H3" s="67"/>
      <c r="I3" s="67"/>
    </row>
    <row r="4" spans="1:9" x14ac:dyDescent="0.2">
      <c r="B4" s="7"/>
    </row>
    <row r="5" spans="1:9" x14ac:dyDescent="0.2">
      <c r="A5" s="68" t="s">
        <v>5</v>
      </c>
      <c r="B5" s="68"/>
      <c r="C5" s="68"/>
      <c r="D5" s="68"/>
      <c r="E5" s="68"/>
      <c r="F5" s="68"/>
      <c r="G5" s="68"/>
      <c r="H5" s="68"/>
      <c r="I5" s="68"/>
    </row>
    <row r="6" spans="1:9" x14ac:dyDescent="0.2">
      <c r="A6" s="61" t="s">
        <v>71</v>
      </c>
      <c r="B6" s="61"/>
      <c r="C6" s="61"/>
      <c r="D6" s="61"/>
      <c r="E6" s="61"/>
      <c r="F6" s="61"/>
      <c r="G6" s="61"/>
      <c r="H6" s="61"/>
      <c r="I6" s="61"/>
    </row>
    <row r="7" spans="1:9" x14ac:dyDescent="0.2">
      <c r="A7" s="61" t="s">
        <v>72</v>
      </c>
      <c r="B7" s="61"/>
      <c r="C7" s="61"/>
      <c r="D7" s="61"/>
      <c r="E7" s="61"/>
      <c r="F7" s="61"/>
      <c r="G7" s="61"/>
      <c r="H7" s="61"/>
      <c r="I7" s="61"/>
    </row>
    <row r="8" spans="1:9" x14ac:dyDescent="0.2">
      <c r="A8" s="61" t="s">
        <v>73</v>
      </c>
      <c r="B8" s="61"/>
      <c r="C8" s="61"/>
      <c r="D8" s="61"/>
      <c r="E8" s="61"/>
      <c r="F8" s="61"/>
      <c r="G8" s="61"/>
      <c r="H8" s="61"/>
      <c r="I8" s="61"/>
    </row>
    <row r="9" spans="1:9" x14ac:dyDescent="0.2">
      <c r="B9" s="10"/>
    </row>
    <row r="10" spans="1:9" x14ac:dyDescent="0.2">
      <c r="A10" s="62" t="s">
        <v>141</v>
      </c>
      <c r="B10" s="62"/>
      <c r="C10" s="62"/>
      <c r="D10" s="62"/>
      <c r="E10" s="62"/>
      <c r="F10" s="62"/>
      <c r="G10" s="62"/>
      <c r="H10" s="62"/>
      <c r="I10" s="62"/>
    </row>
    <row r="11" spans="1:9" x14ac:dyDescent="0.2">
      <c r="A11" s="67" t="s">
        <v>142</v>
      </c>
      <c r="B11" s="67"/>
      <c r="C11" s="67"/>
      <c r="D11" s="67"/>
      <c r="E11" s="67"/>
      <c r="F11" s="67"/>
      <c r="G11" s="67"/>
      <c r="H11" s="67"/>
      <c r="I11" s="67"/>
    </row>
    <row r="12" spans="1:9" x14ac:dyDescent="0.2">
      <c r="A12" s="67" t="s">
        <v>136</v>
      </c>
      <c r="B12" s="67"/>
      <c r="C12" s="67"/>
      <c r="D12" s="67"/>
      <c r="E12" s="67"/>
      <c r="F12" s="67"/>
      <c r="G12" s="67"/>
      <c r="H12" s="67"/>
      <c r="I12" s="67"/>
    </row>
    <row r="13" spans="1:9" x14ac:dyDescent="0.2">
      <c r="B13" s="10"/>
    </row>
    <row r="14" spans="1:9" x14ac:dyDescent="0.2">
      <c r="B14" s="10"/>
    </row>
    <row r="15" spans="1:9" ht="66.75" customHeight="1" x14ac:dyDescent="0.2">
      <c r="B15" s="20" t="s">
        <v>11</v>
      </c>
      <c r="C15" s="20" t="s">
        <v>12</v>
      </c>
      <c r="D15" s="20" t="s">
        <v>180</v>
      </c>
      <c r="E15" s="20" t="s">
        <v>13</v>
      </c>
      <c r="F15" s="20" t="s">
        <v>190</v>
      </c>
      <c r="G15" s="20" t="s">
        <v>191</v>
      </c>
      <c r="H15" s="20" t="s">
        <v>183</v>
      </c>
    </row>
    <row r="16" spans="1:9" ht="21" x14ac:dyDescent="0.2">
      <c r="B16" s="26"/>
      <c r="C16" s="22" t="s">
        <v>21</v>
      </c>
      <c r="D16" s="22" t="s">
        <v>22</v>
      </c>
      <c r="E16" s="22" t="s">
        <v>23</v>
      </c>
      <c r="F16" s="22" t="s">
        <v>24</v>
      </c>
      <c r="G16" s="22" t="s">
        <v>25</v>
      </c>
      <c r="H16" s="22" t="s">
        <v>192</v>
      </c>
    </row>
    <row r="17" spans="2:8" ht="15" x14ac:dyDescent="0.2">
      <c r="B17" s="22" t="s">
        <v>28</v>
      </c>
      <c r="C17" s="19" t="s">
        <v>30</v>
      </c>
      <c r="D17" s="22">
        <v>150</v>
      </c>
      <c r="E17" s="22">
        <v>5</v>
      </c>
      <c r="F17" s="22">
        <v>252</v>
      </c>
      <c r="G17" s="51">
        <v>0</v>
      </c>
      <c r="H17" s="38">
        <f>D17*E17*F17*G17</f>
        <v>0</v>
      </c>
    </row>
    <row r="18" spans="2:8" ht="15" x14ac:dyDescent="0.2">
      <c r="B18" s="22" t="s">
        <v>29</v>
      </c>
      <c r="C18" s="19" t="s">
        <v>30</v>
      </c>
      <c r="D18" s="22">
        <v>250</v>
      </c>
      <c r="E18" s="22">
        <v>2</v>
      </c>
      <c r="F18" s="22">
        <v>252</v>
      </c>
      <c r="G18" s="51">
        <v>0</v>
      </c>
      <c r="H18" s="38">
        <f t="shared" ref="H18:H23" si="0">D18*E18*F18*G18</f>
        <v>0</v>
      </c>
    </row>
    <row r="19" spans="2:8" ht="15" x14ac:dyDescent="0.2">
      <c r="B19" s="22" t="s">
        <v>31</v>
      </c>
      <c r="C19" s="19" t="s">
        <v>30</v>
      </c>
      <c r="D19" s="22">
        <v>350</v>
      </c>
      <c r="E19" s="22">
        <v>2</v>
      </c>
      <c r="F19" s="22">
        <v>252</v>
      </c>
      <c r="G19" s="51">
        <v>0</v>
      </c>
      <c r="H19" s="38">
        <f t="shared" si="0"/>
        <v>0</v>
      </c>
    </row>
    <row r="20" spans="2:8" ht="15" x14ac:dyDescent="0.2">
      <c r="B20" s="22" t="s">
        <v>33</v>
      </c>
      <c r="C20" s="19" t="s">
        <v>37</v>
      </c>
      <c r="D20" s="22">
        <v>150</v>
      </c>
      <c r="E20" s="22">
        <v>2</v>
      </c>
      <c r="F20" s="22">
        <v>252</v>
      </c>
      <c r="G20" s="51">
        <v>0</v>
      </c>
      <c r="H20" s="38">
        <f t="shared" si="0"/>
        <v>0</v>
      </c>
    </row>
    <row r="21" spans="2:8" ht="15" x14ac:dyDescent="0.2">
      <c r="B21" s="22" t="s">
        <v>34</v>
      </c>
      <c r="C21" s="19" t="s">
        <v>53</v>
      </c>
      <c r="D21" s="22">
        <v>250</v>
      </c>
      <c r="E21" s="22">
        <v>3</v>
      </c>
      <c r="F21" s="22">
        <v>252</v>
      </c>
      <c r="G21" s="51">
        <v>0</v>
      </c>
      <c r="H21" s="38">
        <f t="shared" si="0"/>
        <v>0</v>
      </c>
    </row>
    <row r="22" spans="2:8" ht="15" x14ac:dyDescent="0.2">
      <c r="B22" s="22" t="s">
        <v>35</v>
      </c>
      <c r="C22" s="19" t="s">
        <v>53</v>
      </c>
      <c r="D22" s="22">
        <v>350</v>
      </c>
      <c r="E22" s="22">
        <v>2</v>
      </c>
      <c r="F22" s="22">
        <v>252</v>
      </c>
      <c r="G22" s="51">
        <v>0</v>
      </c>
      <c r="H22" s="38">
        <f t="shared" si="0"/>
        <v>0</v>
      </c>
    </row>
    <row r="23" spans="2:8" ht="15" x14ac:dyDescent="0.2">
      <c r="B23" s="42" t="s">
        <v>36</v>
      </c>
      <c r="C23" s="43" t="s">
        <v>41</v>
      </c>
      <c r="D23" s="42">
        <v>100</v>
      </c>
      <c r="E23" s="42">
        <v>5</v>
      </c>
      <c r="F23" s="42">
        <v>252</v>
      </c>
      <c r="G23" s="52">
        <v>0</v>
      </c>
      <c r="H23" s="38">
        <f t="shared" si="0"/>
        <v>0</v>
      </c>
    </row>
    <row r="24" spans="2:8" x14ac:dyDescent="0.2">
      <c r="B24" s="56" t="s">
        <v>38</v>
      </c>
      <c r="C24" s="57" t="s">
        <v>45</v>
      </c>
      <c r="D24" s="57"/>
      <c r="E24" s="57"/>
      <c r="F24" s="57"/>
      <c r="G24" s="57"/>
      <c r="H24" s="59">
        <f>SUM(H17:H23)</f>
        <v>0</v>
      </c>
    </row>
    <row r="25" spans="2:8" x14ac:dyDescent="0.2">
      <c r="B25" s="56"/>
      <c r="C25" s="60" t="s">
        <v>215</v>
      </c>
      <c r="D25" s="60"/>
      <c r="E25" s="60"/>
      <c r="F25" s="60"/>
      <c r="G25" s="60"/>
      <c r="H25" s="59"/>
    </row>
    <row r="26" spans="2:8" x14ac:dyDescent="0.2">
      <c r="B26" s="42" t="s">
        <v>39</v>
      </c>
      <c r="C26" s="57" t="s">
        <v>186</v>
      </c>
      <c r="D26" s="57"/>
      <c r="E26" s="57"/>
      <c r="F26" s="57"/>
      <c r="G26" s="57"/>
      <c r="H26" s="22">
        <v>5</v>
      </c>
    </row>
    <row r="27" spans="2:8" ht="15" x14ac:dyDescent="0.2">
      <c r="B27" s="42" t="s">
        <v>40</v>
      </c>
      <c r="C27" s="57" t="s">
        <v>48</v>
      </c>
      <c r="D27" s="57"/>
      <c r="E27" s="57"/>
      <c r="F27" s="57"/>
      <c r="G27" s="57"/>
      <c r="H27" s="38">
        <f>H24*H26/100</f>
        <v>0</v>
      </c>
    </row>
    <row r="28" spans="2:8" x14ac:dyDescent="0.2">
      <c r="B28" s="56" t="s">
        <v>74</v>
      </c>
      <c r="C28" s="57" t="s">
        <v>49</v>
      </c>
      <c r="D28" s="57"/>
      <c r="E28" s="57"/>
      <c r="F28" s="57"/>
      <c r="G28" s="57"/>
      <c r="H28" s="59">
        <f>H24+H27</f>
        <v>0</v>
      </c>
    </row>
    <row r="29" spans="2:8" x14ac:dyDescent="0.2">
      <c r="B29" s="56"/>
      <c r="C29" s="60" t="s">
        <v>216</v>
      </c>
      <c r="D29" s="60"/>
      <c r="E29" s="60"/>
      <c r="F29" s="60"/>
      <c r="G29" s="60"/>
      <c r="H29" s="59"/>
    </row>
    <row r="30" spans="2:8" x14ac:dyDescent="0.2">
      <c r="B30" s="13"/>
    </row>
    <row r="31" spans="2:8" x14ac:dyDescent="0.2">
      <c r="B31" s="15"/>
    </row>
    <row r="32" spans="2:8" x14ac:dyDescent="0.2">
      <c r="B32" s="15"/>
    </row>
    <row r="33" spans="2:2" x14ac:dyDescent="0.2">
      <c r="B33" s="15"/>
    </row>
    <row r="34" spans="2:2" x14ac:dyDescent="0.2">
      <c r="B34" s="15"/>
    </row>
    <row r="35" spans="2:2" x14ac:dyDescent="0.2">
      <c r="B35" s="15"/>
    </row>
    <row r="36" spans="2:2" x14ac:dyDescent="0.2">
      <c r="B36" s="15"/>
    </row>
    <row r="37" spans="2:2" x14ac:dyDescent="0.2">
      <c r="B37" s="15"/>
    </row>
    <row r="38" spans="2:2" x14ac:dyDescent="0.2">
      <c r="B38" s="15"/>
    </row>
    <row r="39" spans="2:2" x14ac:dyDescent="0.2">
      <c r="B39" s="15"/>
    </row>
    <row r="40" spans="2:2" x14ac:dyDescent="0.2">
      <c r="B40" s="15"/>
    </row>
    <row r="41" spans="2:2" x14ac:dyDescent="0.2">
      <c r="B41" s="15"/>
    </row>
    <row r="42" spans="2:2" x14ac:dyDescent="0.2">
      <c r="B42" s="15"/>
    </row>
    <row r="43" spans="2:2" x14ac:dyDescent="0.2">
      <c r="B43" s="15"/>
    </row>
    <row r="44" spans="2:2" x14ac:dyDescent="0.2">
      <c r="B44" s="15"/>
    </row>
  </sheetData>
  <mergeCells count="19">
    <mergeCell ref="C27:G27"/>
    <mergeCell ref="B28:B29"/>
    <mergeCell ref="C28:G28"/>
    <mergeCell ref="H28:H29"/>
    <mergeCell ref="C29:G29"/>
    <mergeCell ref="B24:B25"/>
    <mergeCell ref="C24:G24"/>
    <mergeCell ref="H24:H25"/>
    <mergeCell ref="C25:G25"/>
    <mergeCell ref="C26:G26"/>
    <mergeCell ref="A10:I10"/>
    <mergeCell ref="A11:I11"/>
    <mergeCell ref="A12:I12"/>
    <mergeCell ref="A2:I2"/>
    <mergeCell ref="A3:I3"/>
    <mergeCell ref="A5:I5"/>
    <mergeCell ref="A6:I6"/>
    <mergeCell ref="A7:I7"/>
    <mergeCell ref="A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5"/>
  <sheetViews>
    <sheetView workbookViewId="0">
      <selection activeCell="F17" sqref="F17:F23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15.7109375" style="3" customWidth="1"/>
    <col min="4" max="6" width="9.140625" style="3"/>
    <col min="7" max="7" width="12.7109375" style="3" customWidth="1"/>
    <col min="8" max="16384" width="9.140625" style="3"/>
  </cols>
  <sheetData>
    <row r="1" spans="1:9" x14ac:dyDescent="0.2">
      <c r="B1" s="13"/>
    </row>
    <row r="2" spans="1:9" ht="15" customHeight="1" x14ac:dyDescent="0.2">
      <c r="A2" s="62" t="s">
        <v>143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3" t="s">
        <v>144</v>
      </c>
      <c r="B3" s="63"/>
      <c r="C3" s="63"/>
      <c r="D3" s="63"/>
      <c r="E3" s="63"/>
      <c r="F3" s="63"/>
      <c r="G3" s="63"/>
      <c r="H3" s="63"/>
      <c r="I3" s="63"/>
    </row>
    <row r="4" spans="1:9" x14ac:dyDescent="0.2">
      <c r="A4" s="63" t="s">
        <v>145</v>
      </c>
      <c r="B4" s="63"/>
      <c r="C4" s="63"/>
      <c r="D4" s="63"/>
      <c r="E4" s="63"/>
      <c r="F4" s="63"/>
      <c r="G4" s="63"/>
      <c r="H4" s="63"/>
      <c r="I4" s="63"/>
    </row>
    <row r="5" spans="1:9" x14ac:dyDescent="0.2">
      <c r="A5" s="63" t="s">
        <v>146</v>
      </c>
      <c r="B5" s="63"/>
      <c r="C5" s="63"/>
      <c r="D5" s="63"/>
      <c r="E5" s="63"/>
      <c r="F5" s="63"/>
      <c r="G5" s="63"/>
      <c r="H5" s="63"/>
      <c r="I5" s="63"/>
    </row>
    <row r="6" spans="1:9" x14ac:dyDescent="0.2">
      <c r="A6" s="67" t="s">
        <v>147</v>
      </c>
      <c r="B6" s="67"/>
      <c r="C6" s="67"/>
      <c r="D6" s="67"/>
      <c r="E6" s="67"/>
      <c r="F6" s="67"/>
      <c r="G6" s="67"/>
      <c r="H6" s="67"/>
      <c r="I6" s="67"/>
    </row>
    <row r="7" spans="1:9" x14ac:dyDescent="0.2">
      <c r="A7" s="67" t="s">
        <v>148</v>
      </c>
      <c r="B7" s="67"/>
      <c r="C7" s="67"/>
      <c r="D7" s="67"/>
      <c r="E7" s="67"/>
      <c r="F7" s="67"/>
      <c r="G7" s="67"/>
      <c r="H7" s="67"/>
      <c r="I7" s="67"/>
    </row>
    <row r="8" spans="1:9" x14ac:dyDescent="0.2">
      <c r="A8" s="67" t="s">
        <v>149</v>
      </c>
      <c r="B8" s="67"/>
      <c r="C8" s="67"/>
      <c r="D8" s="67"/>
      <c r="E8" s="67"/>
      <c r="F8" s="67"/>
      <c r="G8" s="67"/>
      <c r="H8" s="67"/>
      <c r="I8" s="67"/>
    </row>
    <row r="9" spans="1:9" x14ac:dyDescent="0.2">
      <c r="A9" s="67" t="s">
        <v>150</v>
      </c>
      <c r="B9" s="67"/>
      <c r="C9" s="67"/>
      <c r="D9" s="67"/>
      <c r="E9" s="67"/>
      <c r="F9" s="67"/>
      <c r="G9" s="67"/>
      <c r="H9" s="67"/>
      <c r="I9" s="67"/>
    </row>
    <row r="10" spans="1:9" x14ac:dyDescent="0.2">
      <c r="A10" s="67" t="s">
        <v>151</v>
      </c>
      <c r="B10" s="67"/>
      <c r="C10" s="67"/>
      <c r="D10" s="67"/>
      <c r="E10" s="67"/>
      <c r="F10" s="67"/>
      <c r="G10" s="67"/>
      <c r="H10" s="67"/>
      <c r="I10" s="67"/>
    </row>
    <row r="11" spans="1:9" x14ac:dyDescent="0.2">
      <c r="A11" s="67" t="s">
        <v>152</v>
      </c>
      <c r="B11" s="67"/>
      <c r="C11" s="67"/>
      <c r="D11" s="67"/>
      <c r="E11" s="67"/>
      <c r="F11" s="67"/>
      <c r="G11" s="67"/>
      <c r="H11" s="67"/>
      <c r="I11" s="67"/>
    </row>
    <row r="12" spans="1:9" x14ac:dyDescent="0.2">
      <c r="B12" s="10"/>
    </row>
    <row r="13" spans="1:9" x14ac:dyDescent="0.2">
      <c r="B13" s="10"/>
    </row>
    <row r="14" spans="1:9" ht="69" customHeight="1" x14ac:dyDescent="0.2">
      <c r="B14" s="20" t="s">
        <v>11</v>
      </c>
      <c r="C14" s="20" t="s">
        <v>193</v>
      </c>
      <c r="D14" s="20" t="s">
        <v>180</v>
      </c>
      <c r="E14" s="20" t="s">
        <v>56</v>
      </c>
      <c r="F14" s="20" t="s">
        <v>194</v>
      </c>
      <c r="G14" s="20" t="s">
        <v>75</v>
      </c>
    </row>
    <row r="15" spans="1:9" x14ac:dyDescent="0.2">
      <c r="B15" s="55"/>
      <c r="C15" s="53" t="s">
        <v>21</v>
      </c>
      <c r="D15" s="53" t="s">
        <v>22</v>
      </c>
      <c r="E15" s="53" t="s">
        <v>23</v>
      </c>
      <c r="F15" s="53" t="s">
        <v>24</v>
      </c>
      <c r="G15" s="23" t="s">
        <v>25</v>
      </c>
    </row>
    <row r="16" spans="1:9" x14ac:dyDescent="0.2">
      <c r="B16" s="55"/>
      <c r="C16" s="53"/>
      <c r="D16" s="53"/>
      <c r="E16" s="53"/>
      <c r="F16" s="53"/>
      <c r="G16" s="23" t="s">
        <v>76</v>
      </c>
    </row>
    <row r="17" spans="2:7" ht="15" x14ac:dyDescent="0.2">
      <c r="B17" s="22" t="s">
        <v>28</v>
      </c>
      <c r="C17" s="19" t="s">
        <v>30</v>
      </c>
      <c r="D17" s="22">
        <v>150</v>
      </c>
      <c r="E17" s="22">
        <v>750</v>
      </c>
      <c r="F17" s="51">
        <v>0</v>
      </c>
      <c r="G17" s="38">
        <f>E17*F17</f>
        <v>0</v>
      </c>
    </row>
    <row r="18" spans="2:7" ht="15" x14ac:dyDescent="0.2">
      <c r="B18" s="22" t="s">
        <v>59</v>
      </c>
      <c r="C18" s="19" t="s">
        <v>32</v>
      </c>
      <c r="D18" s="22">
        <v>250</v>
      </c>
      <c r="E18" s="22">
        <v>500</v>
      </c>
      <c r="F18" s="51">
        <v>0</v>
      </c>
      <c r="G18" s="38">
        <f t="shared" ref="G18:G23" si="0">E18*F18</f>
        <v>0</v>
      </c>
    </row>
    <row r="19" spans="2:7" ht="15" x14ac:dyDescent="0.2">
      <c r="B19" s="22" t="s">
        <v>60</v>
      </c>
      <c r="C19" s="19" t="s">
        <v>30</v>
      </c>
      <c r="D19" s="22">
        <v>350</v>
      </c>
      <c r="E19" s="22">
        <v>700</v>
      </c>
      <c r="F19" s="51">
        <v>0</v>
      </c>
      <c r="G19" s="38">
        <f t="shared" si="0"/>
        <v>0</v>
      </c>
    </row>
    <row r="20" spans="2:7" ht="15" x14ac:dyDescent="0.2">
      <c r="B20" s="22" t="s">
        <v>33</v>
      </c>
      <c r="C20" s="19" t="s">
        <v>53</v>
      </c>
      <c r="D20" s="22">
        <v>150</v>
      </c>
      <c r="E20" s="22">
        <v>300</v>
      </c>
      <c r="F20" s="51">
        <v>0</v>
      </c>
      <c r="G20" s="38">
        <f t="shared" si="0"/>
        <v>0</v>
      </c>
    </row>
    <row r="21" spans="2:7" ht="15" x14ac:dyDescent="0.2">
      <c r="B21" s="22" t="s">
        <v>34</v>
      </c>
      <c r="C21" s="19" t="s">
        <v>53</v>
      </c>
      <c r="D21" s="22">
        <v>250</v>
      </c>
      <c r="E21" s="22">
        <v>750</v>
      </c>
      <c r="F21" s="51">
        <v>0</v>
      </c>
      <c r="G21" s="38">
        <f t="shared" si="0"/>
        <v>0</v>
      </c>
    </row>
    <row r="22" spans="2:7" ht="15" x14ac:dyDescent="0.2">
      <c r="B22" s="22" t="s">
        <v>35</v>
      </c>
      <c r="C22" s="19" t="s">
        <v>37</v>
      </c>
      <c r="D22" s="22">
        <v>350</v>
      </c>
      <c r="E22" s="22">
        <v>700</v>
      </c>
      <c r="F22" s="51">
        <v>0</v>
      </c>
      <c r="G22" s="38">
        <f t="shared" si="0"/>
        <v>0</v>
      </c>
    </row>
    <row r="23" spans="2:7" ht="15" x14ac:dyDescent="0.2">
      <c r="B23" s="42" t="s">
        <v>36</v>
      </c>
      <c r="C23" s="43" t="s">
        <v>41</v>
      </c>
      <c r="D23" s="42">
        <v>100</v>
      </c>
      <c r="E23" s="42">
        <v>500</v>
      </c>
      <c r="F23" s="52">
        <v>0</v>
      </c>
      <c r="G23" s="38">
        <f t="shared" si="0"/>
        <v>0</v>
      </c>
    </row>
    <row r="24" spans="2:7" x14ac:dyDescent="0.2">
      <c r="B24" s="56" t="s">
        <v>38</v>
      </c>
      <c r="C24" s="57" t="s">
        <v>45</v>
      </c>
      <c r="D24" s="57"/>
      <c r="E24" s="57"/>
      <c r="F24" s="57"/>
      <c r="G24" s="59">
        <f>SUM(G17:G23)</f>
        <v>0</v>
      </c>
    </row>
    <row r="25" spans="2:7" x14ac:dyDescent="0.2">
      <c r="B25" s="56"/>
      <c r="C25" s="60" t="s">
        <v>217</v>
      </c>
      <c r="D25" s="60"/>
      <c r="E25" s="60"/>
      <c r="F25" s="60"/>
      <c r="G25" s="59"/>
    </row>
    <row r="26" spans="2:7" x14ac:dyDescent="0.2">
      <c r="B26" s="42" t="s">
        <v>39</v>
      </c>
      <c r="C26" s="57" t="s">
        <v>186</v>
      </c>
      <c r="D26" s="57"/>
      <c r="E26" s="57"/>
      <c r="F26" s="57"/>
      <c r="G26" s="22">
        <v>5</v>
      </c>
    </row>
    <row r="27" spans="2:7" ht="15" x14ac:dyDescent="0.2">
      <c r="B27" s="42" t="s">
        <v>40</v>
      </c>
      <c r="C27" s="57" t="s">
        <v>48</v>
      </c>
      <c r="D27" s="57"/>
      <c r="E27" s="57"/>
      <c r="F27" s="57"/>
      <c r="G27" s="38">
        <f>G24*G26/100</f>
        <v>0</v>
      </c>
    </row>
    <row r="28" spans="2:7" x14ac:dyDescent="0.2">
      <c r="B28" s="56" t="s">
        <v>74</v>
      </c>
      <c r="C28" s="57" t="s">
        <v>49</v>
      </c>
      <c r="D28" s="57"/>
      <c r="E28" s="57"/>
      <c r="F28" s="57"/>
      <c r="G28" s="59">
        <f>G24+G27</f>
        <v>0</v>
      </c>
    </row>
    <row r="29" spans="2:7" x14ac:dyDescent="0.2">
      <c r="B29" s="56"/>
      <c r="C29" s="60" t="s">
        <v>218</v>
      </c>
      <c r="D29" s="60"/>
      <c r="E29" s="60"/>
      <c r="F29" s="60"/>
      <c r="G29" s="59"/>
    </row>
    <row r="30" spans="2:7" x14ac:dyDescent="0.2">
      <c r="B30" s="10"/>
    </row>
    <row r="31" spans="2:7" x14ac:dyDescent="0.2">
      <c r="B31" s="7"/>
    </row>
    <row r="32" spans="2:7" x14ac:dyDescent="0.2">
      <c r="B32" s="15"/>
    </row>
    <row r="33" spans="2:2" x14ac:dyDescent="0.2">
      <c r="B33" s="15"/>
    </row>
    <row r="34" spans="2:2" x14ac:dyDescent="0.2">
      <c r="B34" s="15"/>
    </row>
    <row r="35" spans="2:2" x14ac:dyDescent="0.2">
      <c r="B35" s="15"/>
    </row>
    <row r="36" spans="2:2" x14ac:dyDescent="0.2">
      <c r="B36" s="15"/>
    </row>
    <row r="37" spans="2:2" x14ac:dyDescent="0.2">
      <c r="B37" s="15"/>
    </row>
    <row r="38" spans="2:2" x14ac:dyDescent="0.2">
      <c r="B38" s="15"/>
    </row>
    <row r="39" spans="2:2" x14ac:dyDescent="0.2">
      <c r="B39" s="15"/>
    </row>
    <row r="40" spans="2:2" x14ac:dyDescent="0.2">
      <c r="B40" s="15"/>
    </row>
    <row r="41" spans="2:2" x14ac:dyDescent="0.2">
      <c r="B41" s="15"/>
    </row>
    <row r="42" spans="2:2" x14ac:dyDescent="0.2">
      <c r="B42" s="15"/>
    </row>
    <row r="43" spans="2:2" x14ac:dyDescent="0.2">
      <c r="B43" s="15"/>
    </row>
    <row r="44" spans="2:2" x14ac:dyDescent="0.2">
      <c r="B44" s="15"/>
    </row>
    <row r="45" spans="2:2" x14ac:dyDescent="0.2">
      <c r="B45" s="15"/>
    </row>
  </sheetData>
  <mergeCells count="25">
    <mergeCell ref="A8:I8"/>
    <mergeCell ref="A9:I9"/>
    <mergeCell ref="A10:I10"/>
    <mergeCell ref="A11:I11"/>
    <mergeCell ref="A2:I2"/>
    <mergeCell ref="A3:I3"/>
    <mergeCell ref="A4:I4"/>
    <mergeCell ref="A5:I5"/>
    <mergeCell ref="A6:I6"/>
    <mergeCell ref="A7:I7"/>
    <mergeCell ref="B15:B16"/>
    <mergeCell ref="C15:C16"/>
    <mergeCell ref="D15:D16"/>
    <mergeCell ref="E15:E16"/>
    <mergeCell ref="F15:F16"/>
    <mergeCell ref="G24:G25"/>
    <mergeCell ref="C25:F25"/>
    <mergeCell ref="C26:F26"/>
    <mergeCell ref="C27:F27"/>
    <mergeCell ref="B28:B29"/>
    <mergeCell ref="C28:F28"/>
    <mergeCell ref="G28:G29"/>
    <mergeCell ref="C29:F29"/>
    <mergeCell ref="B24:B25"/>
    <mergeCell ref="C24:F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topLeftCell="A2" workbookViewId="0">
      <selection activeCell="F8" sqref="F8:F14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15.7109375" style="3" customWidth="1"/>
    <col min="4" max="6" width="9.140625" style="3"/>
    <col min="7" max="7" width="12.7109375" style="3" customWidth="1"/>
    <col min="8" max="16384" width="9.140625" style="3"/>
  </cols>
  <sheetData>
    <row r="1" spans="1:9" x14ac:dyDescent="0.2">
      <c r="B1" s="13"/>
    </row>
    <row r="2" spans="1:9" ht="27.75" customHeight="1" x14ac:dyDescent="0.2">
      <c r="A2" s="72" t="s">
        <v>153</v>
      </c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67" t="s">
        <v>136</v>
      </c>
      <c r="B3" s="67"/>
      <c r="C3" s="67"/>
      <c r="D3" s="67"/>
      <c r="E3" s="67"/>
      <c r="F3" s="67"/>
      <c r="G3" s="67"/>
      <c r="H3" s="67"/>
      <c r="I3" s="67"/>
    </row>
    <row r="4" spans="1:9" x14ac:dyDescent="0.2">
      <c r="B4" s="10"/>
    </row>
    <row r="5" spans="1:9" ht="63" x14ac:dyDescent="0.2">
      <c r="B5" s="24" t="s">
        <v>11</v>
      </c>
      <c r="C5" s="20" t="s">
        <v>182</v>
      </c>
      <c r="D5" s="24" t="s">
        <v>180</v>
      </c>
      <c r="E5" s="24" t="s">
        <v>50</v>
      </c>
      <c r="F5" s="20" t="s">
        <v>184</v>
      </c>
      <c r="G5" s="20" t="s">
        <v>183</v>
      </c>
    </row>
    <row r="6" spans="1:9" x14ac:dyDescent="0.2">
      <c r="B6" s="73"/>
      <c r="C6" s="53" t="s">
        <v>21</v>
      </c>
      <c r="D6" s="53" t="s">
        <v>22</v>
      </c>
      <c r="E6" s="53" t="s">
        <v>23</v>
      </c>
      <c r="F6" s="53" t="s">
        <v>24</v>
      </c>
      <c r="G6" s="23" t="s">
        <v>25</v>
      </c>
    </row>
    <row r="7" spans="1:9" ht="21" x14ac:dyDescent="0.2">
      <c r="B7" s="73"/>
      <c r="C7" s="53"/>
      <c r="D7" s="53"/>
      <c r="E7" s="53"/>
      <c r="F7" s="53"/>
      <c r="G7" s="23" t="s">
        <v>77</v>
      </c>
    </row>
    <row r="8" spans="1:9" ht="15" x14ac:dyDescent="0.2">
      <c r="B8" s="22" t="s">
        <v>28</v>
      </c>
      <c r="C8" s="19" t="s">
        <v>30</v>
      </c>
      <c r="D8" s="22">
        <v>150</v>
      </c>
      <c r="E8" s="22">
        <v>10</v>
      </c>
      <c r="F8" s="51">
        <v>0</v>
      </c>
      <c r="G8" s="38">
        <f>D8*E8*F8</f>
        <v>0</v>
      </c>
    </row>
    <row r="9" spans="1:9" ht="15" x14ac:dyDescent="0.2">
      <c r="B9" s="22" t="s">
        <v>29</v>
      </c>
      <c r="C9" s="19" t="s">
        <v>30</v>
      </c>
      <c r="D9" s="22">
        <v>250</v>
      </c>
      <c r="E9" s="22">
        <v>10</v>
      </c>
      <c r="F9" s="51">
        <v>0</v>
      </c>
      <c r="G9" s="38">
        <f t="shared" ref="G9:G14" si="0">D9*E9*F9</f>
        <v>0</v>
      </c>
    </row>
    <row r="10" spans="1:9" ht="15" x14ac:dyDescent="0.2">
      <c r="B10" s="22" t="s">
        <v>31</v>
      </c>
      <c r="C10" s="19" t="s">
        <v>30</v>
      </c>
      <c r="D10" s="22">
        <v>350</v>
      </c>
      <c r="E10" s="22">
        <v>2</v>
      </c>
      <c r="F10" s="51">
        <v>0</v>
      </c>
      <c r="G10" s="38">
        <f t="shared" si="0"/>
        <v>0</v>
      </c>
    </row>
    <row r="11" spans="1:9" ht="15" x14ac:dyDescent="0.2">
      <c r="B11" s="22" t="s">
        <v>33</v>
      </c>
      <c r="C11" s="19" t="s">
        <v>53</v>
      </c>
      <c r="D11" s="22">
        <v>150</v>
      </c>
      <c r="E11" s="22">
        <v>10</v>
      </c>
      <c r="F11" s="51">
        <v>0</v>
      </c>
      <c r="G11" s="38">
        <f t="shared" si="0"/>
        <v>0</v>
      </c>
    </row>
    <row r="12" spans="1:9" ht="15" x14ac:dyDescent="0.2">
      <c r="B12" s="22" t="s">
        <v>34</v>
      </c>
      <c r="C12" s="19" t="s">
        <v>53</v>
      </c>
      <c r="D12" s="22">
        <v>250</v>
      </c>
      <c r="E12" s="22">
        <v>10</v>
      </c>
      <c r="F12" s="51">
        <v>0</v>
      </c>
      <c r="G12" s="38">
        <f t="shared" si="0"/>
        <v>0</v>
      </c>
    </row>
    <row r="13" spans="1:9" ht="15" x14ac:dyDescent="0.2">
      <c r="B13" s="22" t="s">
        <v>35</v>
      </c>
      <c r="C13" s="19" t="s">
        <v>53</v>
      </c>
      <c r="D13" s="22">
        <v>350</v>
      </c>
      <c r="E13" s="22">
        <v>2</v>
      </c>
      <c r="F13" s="51">
        <v>0</v>
      </c>
      <c r="G13" s="38">
        <f t="shared" si="0"/>
        <v>0</v>
      </c>
    </row>
    <row r="14" spans="1:9" ht="15" x14ac:dyDescent="0.2">
      <c r="B14" s="42" t="s">
        <v>36</v>
      </c>
      <c r="C14" s="43" t="s">
        <v>41</v>
      </c>
      <c r="D14" s="42">
        <v>100</v>
      </c>
      <c r="E14" s="42">
        <v>5</v>
      </c>
      <c r="F14" s="52">
        <v>0</v>
      </c>
      <c r="G14" s="38">
        <f t="shared" si="0"/>
        <v>0</v>
      </c>
    </row>
    <row r="15" spans="1:9" x14ac:dyDescent="0.2">
      <c r="B15" s="56" t="s">
        <v>38</v>
      </c>
      <c r="C15" s="57" t="s">
        <v>45</v>
      </c>
      <c r="D15" s="57"/>
      <c r="E15" s="57"/>
      <c r="F15" s="57"/>
      <c r="G15" s="59">
        <f>SUM(G8:G14)</f>
        <v>0</v>
      </c>
    </row>
    <row r="16" spans="1:9" x14ac:dyDescent="0.2">
      <c r="B16" s="56"/>
      <c r="C16" s="60" t="s">
        <v>217</v>
      </c>
      <c r="D16" s="60"/>
      <c r="E16" s="60"/>
      <c r="F16" s="60"/>
      <c r="G16" s="59"/>
    </row>
    <row r="17" spans="2:7" x14ac:dyDescent="0.2">
      <c r="B17" s="42" t="s">
        <v>39</v>
      </c>
      <c r="C17" s="57" t="s">
        <v>186</v>
      </c>
      <c r="D17" s="57"/>
      <c r="E17" s="57"/>
      <c r="F17" s="57"/>
      <c r="G17" s="22">
        <v>5</v>
      </c>
    </row>
    <row r="18" spans="2:7" ht="15" x14ac:dyDescent="0.2">
      <c r="B18" s="42" t="s">
        <v>40</v>
      </c>
      <c r="C18" s="57" t="s">
        <v>48</v>
      </c>
      <c r="D18" s="57"/>
      <c r="E18" s="57"/>
      <c r="F18" s="57"/>
      <c r="G18" s="38">
        <f>G15*G17/100</f>
        <v>0</v>
      </c>
    </row>
    <row r="19" spans="2:7" x14ac:dyDescent="0.2">
      <c r="B19" s="56" t="s">
        <v>74</v>
      </c>
      <c r="C19" s="57" t="s">
        <v>49</v>
      </c>
      <c r="D19" s="57"/>
      <c r="E19" s="57"/>
      <c r="F19" s="57"/>
      <c r="G19" s="59">
        <f>G15+G18</f>
        <v>0</v>
      </c>
    </row>
    <row r="20" spans="2:7" x14ac:dyDescent="0.2">
      <c r="B20" s="56"/>
      <c r="C20" s="60" t="s">
        <v>218</v>
      </c>
      <c r="D20" s="60"/>
      <c r="E20" s="60"/>
      <c r="F20" s="60"/>
      <c r="G20" s="59"/>
    </row>
    <row r="21" spans="2:7" x14ac:dyDescent="0.2">
      <c r="B21" s="10"/>
    </row>
    <row r="22" spans="2:7" x14ac:dyDescent="0.2">
      <c r="B22" s="10"/>
    </row>
  </sheetData>
  <mergeCells count="17">
    <mergeCell ref="A2:I2"/>
    <mergeCell ref="A3:I3"/>
    <mergeCell ref="C17:F17"/>
    <mergeCell ref="B6:B7"/>
    <mergeCell ref="C6:C7"/>
    <mergeCell ref="D6:D7"/>
    <mergeCell ref="E6:E7"/>
    <mergeCell ref="F6:F7"/>
    <mergeCell ref="B15:B16"/>
    <mergeCell ref="C15:F15"/>
    <mergeCell ref="G15:G16"/>
    <mergeCell ref="C16:F16"/>
    <mergeCell ref="C18:F18"/>
    <mergeCell ref="B19:B20"/>
    <mergeCell ref="C19:F19"/>
    <mergeCell ref="G19:G20"/>
    <mergeCell ref="C20:F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5"/>
  <sheetViews>
    <sheetView workbookViewId="0">
      <selection activeCell="C6" sqref="C6:E8"/>
    </sheetView>
  </sheetViews>
  <sheetFormatPr defaultRowHeight="11.25" x14ac:dyDescent="0.2"/>
  <cols>
    <col min="1" max="1" width="2.7109375" style="3" customWidth="1"/>
    <col min="2" max="2" width="5.7109375" style="3" customWidth="1"/>
    <col min="3" max="5" width="24.7109375" style="3" customWidth="1"/>
    <col min="6" max="6" width="9.140625" style="3"/>
    <col min="7" max="7" width="11.28515625" style="3" bestFit="1" customWidth="1"/>
    <col min="8" max="16384" width="9.140625" style="3"/>
  </cols>
  <sheetData>
    <row r="1" spans="1:9" x14ac:dyDescent="0.2">
      <c r="B1" s="13"/>
    </row>
    <row r="2" spans="1:9" x14ac:dyDescent="0.2">
      <c r="A2" s="62" t="s">
        <v>154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B3" s="16"/>
    </row>
    <row r="4" spans="1:9" ht="24" customHeight="1" x14ac:dyDescent="0.2">
      <c r="B4" s="74" t="s">
        <v>64</v>
      </c>
      <c r="C4" s="28" t="s">
        <v>78</v>
      </c>
      <c r="D4" s="28" t="s">
        <v>80</v>
      </c>
      <c r="E4" s="28" t="s">
        <v>82</v>
      </c>
    </row>
    <row r="5" spans="1:9" ht="24" customHeight="1" x14ac:dyDescent="0.2">
      <c r="B5" s="75"/>
      <c r="C5" s="29" t="s">
        <v>79</v>
      </c>
      <c r="D5" s="29" t="s">
        <v>81</v>
      </c>
      <c r="E5" s="29" t="s">
        <v>81</v>
      </c>
    </row>
    <row r="6" spans="1:9" ht="24" customHeight="1" x14ac:dyDescent="0.2">
      <c r="B6" s="75"/>
      <c r="C6" s="45" t="s">
        <v>219</v>
      </c>
      <c r="D6" s="45" t="s">
        <v>220</v>
      </c>
      <c r="E6" s="45" t="s">
        <v>221</v>
      </c>
    </row>
    <row r="7" spans="1:9" ht="24" customHeight="1" x14ac:dyDescent="0.2">
      <c r="B7" s="75"/>
      <c r="C7" s="49" t="s">
        <v>222</v>
      </c>
      <c r="D7" s="45" t="s">
        <v>223</v>
      </c>
      <c r="E7" s="50" t="s">
        <v>224</v>
      </c>
    </row>
    <row r="8" spans="1:9" ht="24" customHeight="1" x14ac:dyDescent="0.2">
      <c r="B8" s="75"/>
      <c r="C8" s="47" t="s">
        <v>225</v>
      </c>
      <c r="D8" s="47" t="s">
        <v>226</v>
      </c>
      <c r="E8" s="48" t="s">
        <v>227</v>
      </c>
    </row>
    <row r="9" spans="1:9" ht="24" customHeight="1" x14ac:dyDescent="0.2">
      <c r="B9" s="76"/>
      <c r="C9" s="27" t="s">
        <v>21</v>
      </c>
      <c r="D9" s="27" t="s">
        <v>22</v>
      </c>
      <c r="E9" s="27" t="s">
        <v>23</v>
      </c>
    </row>
    <row r="10" spans="1:9" ht="24" customHeight="1" x14ac:dyDescent="0.2">
      <c r="B10" s="22" t="s">
        <v>28</v>
      </c>
      <c r="C10" s="40">
        <f>Tab_2_1!H24+Tab_2_2!G24+Tab_2_3!G15</f>
        <v>0</v>
      </c>
      <c r="D10" s="40">
        <f>Tab_2_1!H27+Tab_2_2!G27+Tab_2_3!G18</f>
        <v>0</v>
      </c>
      <c r="E10" s="40">
        <f>Tab_2_1!H28+Tab_2_2!G28+Tab_2_3!G19</f>
        <v>0</v>
      </c>
    </row>
    <row r="11" spans="1:9" x14ac:dyDescent="0.2">
      <c r="B11" s="7"/>
    </row>
    <row r="12" spans="1:9" x14ac:dyDescent="0.2">
      <c r="B12" s="15"/>
    </row>
    <row r="13" spans="1:9" x14ac:dyDescent="0.2">
      <c r="B13" s="15"/>
    </row>
    <row r="14" spans="1:9" x14ac:dyDescent="0.2">
      <c r="B14" s="15"/>
    </row>
    <row r="15" spans="1:9" x14ac:dyDescent="0.2">
      <c r="B15" s="15"/>
    </row>
    <row r="16" spans="1:9" x14ac:dyDescent="0.2">
      <c r="B16" s="15"/>
    </row>
    <row r="17" spans="2:2" x14ac:dyDescent="0.2">
      <c r="B17" s="15"/>
    </row>
    <row r="18" spans="2:2" x14ac:dyDescent="0.2">
      <c r="B18" s="15"/>
    </row>
    <row r="19" spans="2:2" x14ac:dyDescent="0.2">
      <c r="B19" s="15"/>
    </row>
    <row r="20" spans="2:2" x14ac:dyDescent="0.2">
      <c r="B20" s="15"/>
    </row>
    <row r="21" spans="2:2" x14ac:dyDescent="0.2">
      <c r="B21" s="15"/>
    </row>
    <row r="22" spans="2:2" x14ac:dyDescent="0.2">
      <c r="B22" s="15"/>
    </row>
    <row r="23" spans="2:2" x14ac:dyDescent="0.2">
      <c r="B23" s="15"/>
    </row>
    <row r="24" spans="2:2" x14ac:dyDescent="0.2">
      <c r="B24" s="15"/>
    </row>
    <row r="25" spans="2:2" x14ac:dyDescent="0.2">
      <c r="B25" s="15"/>
    </row>
  </sheetData>
  <mergeCells count="2">
    <mergeCell ref="B4:B9"/>
    <mergeCell ref="A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9"/>
  <sheetViews>
    <sheetView workbookViewId="0">
      <selection activeCell="H17" sqref="H17"/>
    </sheetView>
  </sheetViews>
  <sheetFormatPr defaultRowHeight="11.25" x14ac:dyDescent="0.2"/>
  <cols>
    <col min="1" max="1" width="2.7109375" style="3" customWidth="1"/>
    <col min="2" max="2" width="5.7109375" style="3" customWidth="1"/>
    <col min="3" max="3" width="19.140625" style="3" customWidth="1"/>
    <col min="4" max="6" width="9.140625" style="3"/>
    <col min="7" max="7" width="12.7109375" style="3" customWidth="1"/>
    <col min="8" max="16384" width="9.140625" style="3"/>
  </cols>
  <sheetData>
    <row r="1" spans="1:9" x14ac:dyDescent="0.2">
      <c r="B1" s="13"/>
    </row>
    <row r="2" spans="1:9" x14ac:dyDescent="0.2">
      <c r="A2" s="62" t="s">
        <v>83</v>
      </c>
      <c r="B2" s="62"/>
      <c r="C2" s="62"/>
      <c r="D2" s="62"/>
      <c r="E2" s="62"/>
      <c r="F2" s="62"/>
      <c r="G2" s="62"/>
      <c r="H2" s="62"/>
      <c r="I2" s="62"/>
    </row>
    <row r="3" spans="1:9" ht="23.25" customHeight="1" x14ac:dyDescent="0.2">
      <c r="A3" s="67" t="s">
        <v>155</v>
      </c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67" t="s">
        <v>156</v>
      </c>
      <c r="B4" s="67"/>
      <c r="C4" s="67"/>
      <c r="D4" s="67"/>
      <c r="E4" s="67"/>
      <c r="F4" s="67"/>
      <c r="G4" s="67"/>
      <c r="H4" s="67"/>
      <c r="I4" s="67"/>
    </row>
    <row r="5" spans="1:9" x14ac:dyDescent="0.2">
      <c r="A5" s="62" t="s">
        <v>157</v>
      </c>
      <c r="B5" s="62"/>
      <c r="C5" s="62"/>
      <c r="D5" s="62"/>
      <c r="E5" s="62"/>
      <c r="F5" s="62"/>
      <c r="G5" s="62"/>
      <c r="H5" s="62"/>
      <c r="I5" s="62"/>
    </row>
    <row r="6" spans="1:9" x14ac:dyDescent="0.2">
      <c r="A6" s="67" t="s">
        <v>158</v>
      </c>
      <c r="B6" s="67"/>
      <c r="C6" s="67"/>
      <c r="D6" s="67"/>
      <c r="E6" s="67"/>
      <c r="F6" s="67"/>
      <c r="G6" s="67"/>
      <c r="H6" s="67"/>
      <c r="I6" s="67"/>
    </row>
    <row r="7" spans="1:9" x14ac:dyDescent="0.2">
      <c r="A7" s="67" t="s">
        <v>159</v>
      </c>
      <c r="B7" s="67"/>
      <c r="C7" s="67"/>
      <c r="D7" s="67"/>
      <c r="E7" s="67"/>
      <c r="F7" s="67"/>
      <c r="G7" s="67"/>
      <c r="H7" s="67"/>
      <c r="I7" s="67"/>
    </row>
    <row r="8" spans="1:9" x14ac:dyDescent="0.2">
      <c r="A8" s="67" t="s">
        <v>160</v>
      </c>
      <c r="B8" s="67"/>
      <c r="C8" s="67"/>
      <c r="D8" s="67"/>
      <c r="E8" s="67"/>
      <c r="F8" s="67"/>
      <c r="G8" s="67"/>
      <c r="H8" s="67"/>
      <c r="I8" s="67"/>
    </row>
    <row r="9" spans="1:9" x14ac:dyDescent="0.2">
      <c r="A9" s="63" t="s">
        <v>161</v>
      </c>
      <c r="B9" s="63"/>
      <c r="C9" s="63"/>
      <c r="D9" s="63"/>
      <c r="E9" s="63"/>
      <c r="F9" s="63"/>
      <c r="G9" s="63"/>
      <c r="H9" s="63"/>
      <c r="I9" s="63"/>
    </row>
    <row r="10" spans="1:9" x14ac:dyDescent="0.2">
      <c r="A10" s="63" t="s">
        <v>162</v>
      </c>
      <c r="B10" s="63"/>
      <c r="C10" s="63"/>
      <c r="D10" s="63"/>
      <c r="E10" s="63"/>
      <c r="F10" s="63"/>
      <c r="G10" s="63"/>
      <c r="H10" s="63"/>
      <c r="I10" s="63"/>
    </row>
    <row r="11" spans="1:9" x14ac:dyDescent="0.2">
      <c r="A11" s="63" t="s">
        <v>163</v>
      </c>
      <c r="B11" s="63"/>
      <c r="C11" s="63"/>
      <c r="D11" s="63"/>
      <c r="E11" s="63"/>
      <c r="F11" s="63"/>
      <c r="G11" s="63"/>
      <c r="H11" s="63"/>
      <c r="I11" s="63"/>
    </row>
    <row r="12" spans="1:9" x14ac:dyDescent="0.2">
      <c r="B12" s="13"/>
    </row>
    <row r="13" spans="1:9" x14ac:dyDescent="0.2">
      <c r="B13" s="10"/>
    </row>
    <row r="14" spans="1:9" s="35" customFormat="1" ht="50.25" customHeight="1" x14ac:dyDescent="0.25">
      <c r="B14" s="20" t="s">
        <v>11</v>
      </c>
      <c r="C14" s="20" t="s">
        <v>12</v>
      </c>
      <c r="D14" s="20" t="s">
        <v>180</v>
      </c>
      <c r="E14" s="20" t="s">
        <v>13</v>
      </c>
      <c r="F14" s="20" t="s">
        <v>84</v>
      </c>
      <c r="G14" s="20" t="s">
        <v>183</v>
      </c>
    </row>
    <row r="15" spans="1:9" x14ac:dyDescent="0.2">
      <c r="B15" s="55"/>
      <c r="C15" s="53" t="s">
        <v>21</v>
      </c>
      <c r="D15" s="53" t="s">
        <v>22</v>
      </c>
      <c r="E15" s="53" t="s">
        <v>23</v>
      </c>
      <c r="F15" s="53" t="s">
        <v>24</v>
      </c>
      <c r="G15" s="22" t="s">
        <v>25</v>
      </c>
    </row>
    <row r="16" spans="1:9" ht="21" x14ac:dyDescent="0.2">
      <c r="B16" s="55"/>
      <c r="C16" s="53"/>
      <c r="D16" s="53"/>
      <c r="E16" s="53"/>
      <c r="F16" s="53"/>
      <c r="G16" s="23" t="s">
        <v>77</v>
      </c>
    </row>
    <row r="17" spans="2:7" ht="21" x14ac:dyDescent="0.2">
      <c r="B17" s="22" t="s">
        <v>28</v>
      </c>
      <c r="C17" s="19" t="s">
        <v>164</v>
      </c>
      <c r="D17" s="22">
        <v>3000</v>
      </c>
      <c r="E17" s="22">
        <v>3</v>
      </c>
      <c r="F17" s="51">
        <v>0</v>
      </c>
      <c r="G17" s="38">
        <f>D17*E17*F17</f>
        <v>0</v>
      </c>
    </row>
    <row r="18" spans="2:7" x14ac:dyDescent="0.2">
      <c r="B18" s="53" t="s">
        <v>29</v>
      </c>
      <c r="C18" s="78" t="s">
        <v>45</v>
      </c>
      <c r="D18" s="78"/>
      <c r="E18" s="78"/>
      <c r="F18" s="78"/>
      <c r="G18" s="59">
        <f>G17</f>
        <v>0</v>
      </c>
    </row>
    <row r="19" spans="2:7" x14ac:dyDescent="0.2">
      <c r="B19" s="53"/>
      <c r="C19" s="77" t="s">
        <v>85</v>
      </c>
      <c r="D19" s="77"/>
      <c r="E19" s="77"/>
      <c r="F19" s="77"/>
      <c r="G19" s="59"/>
    </row>
    <row r="20" spans="2:7" x14ac:dyDescent="0.2">
      <c r="B20" s="22" t="s">
        <v>31</v>
      </c>
      <c r="C20" s="78" t="s">
        <v>186</v>
      </c>
      <c r="D20" s="78"/>
      <c r="E20" s="78"/>
      <c r="F20" s="78"/>
      <c r="G20" s="22">
        <v>5</v>
      </c>
    </row>
    <row r="21" spans="2:7" ht="15" x14ac:dyDescent="0.2">
      <c r="B21" s="22" t="s">
        <v>33</v>
      </c>
      <c r="C21" s="78" t="s">
        <v>48</v>
      </c>
      <c r="D21" s="78"/>
      <c r="E21" s="78"/>
      <c r="F21" s="78"/>
      <c r="G21" s="38">
        <f>G18*G20/100</f>
        <v>0</v>
      </c>
    </row>
    <row r="22" spans="2:7" x14ac:dyDescent="0.2">
      <c r="B22" s="53" t="s">
        <v>34</v>
      </c>
      <c r="C22" s="78" t="s">
        <v>49</v>
      </c>
      <c r="D22" s="78"/>
      <c r="E22" s="78"/>
      <c r="F22" s="78"/>
      <c r="G22" s="59">
        <f>G18+G21</f>
        <v>0</v>
      </c>
    </row>
    <row r="23" spans="2:7" x14ac:dyDescent="0.2">
      <c r="B23" s="53"/>
      <c r="C23" s="77" t="s">
        <v>165</v>
      </c>
      <c r="D23" s="77"/>
      <c r="E23" s="77"/>
      <c r="F23" s="77"/>
      <c r="G23" s="59"/>
    </row>
    <row r="24" spans="2:7" x14ac:dyDescent="0.2">
      <c r="B24" s="17"/>
    </row>
    <row r="25" spans="2:7" x14ac:dyDescent="0.2">
      <c r="B25" s="7"/>
    </row>
    <row r="26" spans="2:7" x14ac:dyDescent="0.2">
      <c r="B26" s="15"/>
    </row>
    <row r="27" spans="2:7" x14ac:dyDescent="0.2">
      <c r="B27" s="15"/>
    </row>
    <row r="28" spans="2:7" x14ac:dyDescent="0.2">
      <c r="B28" s="15"/>
    </row>
    <row r="29" spans="2:7" x14ac:dyDescent="0.2">
      <c r="B29" s="15"/>
    </row>
    <row r="30" spans="2:7" x14ac:dyDescent="0.2">
      <c r="B30" s="15"/>
    </row>
    <row r="31" spans="2:7" x14ac:dyDescent="0.2">
      <c r="B31" s="15"/>
    </row>
    <row r="32" spans="2:7" x14ac:dyDescent="0.2">
      <c r="B32" s="15"/>
    </row>
    <row r="33" spans="2:2" x14ac:dyDescent="0.2">
      <c r="B33" s="15"/>
    </row>
    <row r="34" spans="2:2" x14ac:dyDescent="0.2">
      <c r="B34" s="15"/>
    </row>
    <row r="35" spans="2:2" x14ac:dyDescent="0.2">
      <c r="B35" s="15"/>
    </row>
    <row r="36" spans="2:2" x14ac:dyDescent="0.2">
      <c r="B36" s="15"/>
    </row>
    <row r="37" spans="2:2" x14ac:dyDescent="0.2">
      <c r="B37" s="15"/>
    </row>
    <row r="38" spans="2:2" x14ac:dyDescent="0.2">
      <c r="B38" s="15"/>
    </row>
    <row r="39" spans="2:2" x14ac:dyDescent="0.2">
      <c r="B39" s="15"/>
    </row>
  </sheetData>
  <mergeCells count="25">
    <mergeCell ref="A8:I8"/>
    <mergeCell ref="A9:I9"/>
    <mergeCell ref="A10:I10"/>
    <mergeCell ref="A11:I11"/>
    <mergeCell ref="A2:I2"/>
    <mergeCell ref="A3:I3"/>
    <mergeCell ref="A4:I4"/>
    <mergeCell ref="A5:I5"/>
    <mergeCell ref="A6:I6"/>
    <mergeCell ref="A7:I7"/>
    <mergeCell ref="B15:B16"/>
    <mergeCell ref="C15:C16"/>
    <mergeCell ref="D15:D16"/>
    <mergeCell ref="E15:E16"/>
    <mergeCell ref="F15:F16"/>
    <mergeCell ref="G18:G19"/>
    <mergeCell ref="C19:F19"/>
    <mergeCell ref="C20:F20"/>
    <mergeCell ref="C21:F21"/>
    <mergeCell ref="B22:B23"/>
    <mergeCell ref="C22:F22"/>
    <mergeCell ref="G22:G23"/>
    <mergeCell ref="C23:F23"/>
    <mergeCell ref="B18:B19"/>
    <mergeCell ref="C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Tab_1_1</vt:lpstr>
      <vt:lpstr>Tab_1_2</vt:lpstr>
      <vt:lpstr>Tab_1_3</vt:lpstr>
      <vt:lpstr>Tab_1_4</vt:lpstr>
      <vt:lpstr>Tab_2_1</vt:lpstr>
      <vt:lpstr>Tab_2_2</vt:lpstr>
      <vt:lpstr>Tab_2_3</vt:lpstr>
      <vt:lpstr>Tab_2_4</vt:lpstr>
      <vt:lpstr>Tab_3_1</vt:lpstr>
      <vt:lpstr>Tab_3_2</vt:lpstr>
      <vt:lpstr>Tab_3_3</vt:lpstr>
      <vt:lpstr>Tab_3_4</vt:lpstr>
      <vt:lpstr>Tab_4_1</vt:lpstr>
      <vt:lpstr>Tab_4_2</vt:lpstr>
      <vt:lpstr>Tab_4_3</vt:lpstr>
      <vt:lpstr>Tab_4_4</vt:lpstr>
      <vt:lpstr>Suma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</dc:creator>
  <cp:lastModifiedBy>Admin</cp:lastModifiedBy>
  <cp:lastPrinted>2022-02-25T12:49:23Z</cp:lastPrinted>
  <dcterms:created xsi:type="dcterms:W3CDTF">2022-02-25T12:44:04Z</dcterms:created>
  <dcterms:modified xsi:type="dcterms:W3CDTF">2022-06-02T12:59:25Z</dcterms:modified>
</cp:coreProperties>
</file>