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X:\2przetargi bieżące\"/>
    </mc:Choice>
  </mc:AlternateContent>
  <bookViews>
    <workbookView xWindow="0" yWindow="0" windowWidth="15840" windowHeight="12540"/>
  </bookViews>
  <sheets>
    <sheet name="część I" sheetId="1" r:id="rId1"/>
    <sheet name="część II" sheetId="12" r:id="rId2"/>
    <sheet name="część III" sheetId="21" r:id="rId3"/>
    <sheet name="część IV" sheetId="20" r:id="rId4"/>
    <sheet name="część V" sheetId="19" r:id="rId5"/>
    <sheet name="część VI" sheetId="18" r:id="rId6"/>
    <sheet name="część VII" sheetId="16" r:id="rId7"/>
    <sheet name="część VIII" sheetId="15" r:id="rId8"/>
    <sheet name="część IX" sheetId="14" r:id="rId9"/>
    <sheet name="część X" sheetId="13" r:id="rId10"/>
    <sheet name="część XI" sheetId="23"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H8" i="1"/>
  <c r="J8" i="1" s="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7" i="1"/>
  <c r="H7" i="12"/>
  <c r="A3" i="23" l="1"/>
  <c r="J16" i="14" l="1"/>
  <c r="I16" i="14"/>
  <c r="H16" i="14"/>
  <c r="J11" i="14"/>
  <c r="I11" i="14"/>
  <c r="H11" i="14"/>
  <c r="J9" i="14"/>
  <c r="I9" i="14"/>
  <c r="H9" i="14"/>
  <c r="H9" i="16"/>
  <c r="J9" i="16" s="1"/>
  <c r="H10" i="16"/>
  <c r="J10" i="16" s="1"/>
  <c r="H11" i="16"/>
  <c r="J11" i="16" s="1"/>
  <c r="H12" i="16"/>
  <c r="J12" i="16" s="1"/>
  <c r="H13" i="16"/>
  <c r="I9" i="16"/>
  <c r="I10" i="16"/>
  <c r="I11" i="16"/>
  <c r="I12" i="16"/>
  <c r="I13" i="16"/>
  <c r="J8" i="16"/>
  <c r="J13" i="16"/>
  <c r="I8" i="16"/>
  <c r="H8" i="16"/>
  <c r="J8" i="18"/>
  <c r="I8" i="18"/>
  <c r="I25" i="14" l="1"/>
  <c r="I26" i="14"/>
  <c r="I27" i="14"/>
  <c r="I28" i="14"/>
  <c r="I29" i="14"/>
  <c r="I30" i="14"/>
  <c r="H25" i="14"/>
  <c r="J25" i="14" s="1"/>
  <c r="H26" i="14"/>
  <c r="J26" i="14" s="1"/>
  <c r="H27" i="14"/>
  <c r="J27" i="14" s="1"/>
  <c r="H28" i="14"/>
  <c r="J28" i="14" s="1"/>
  <c r="H29" i="14"/>
  <c r="J29" i="14" s="1"/>
  <c r="H30" i="14"/>
  <c r="J30" i="14" s="1"/>
  <c r="J23" i="14"/>
  <c r="I23" i="14"/>
  <c r="H23" i="14"/>
  <c r="I18" i="14"/>
  <c r="H18" i="14"/>
  <c r="J18" i="14" s="1"/>
  <c r="G113" i="23" l="1"/>
  <c r="F113" i="23"/>
  <c r="I112" i="23"/>
  <c r="H112" i="23"/>
  <c r="J112" i="23" s="1"/>
  <c r="I111" i="23"/>
  <c r="H111" i="23"/>
  <c r="J111" i="23" s="1"/>
  <c r="I110" i="23"/>
  <c r="H110" i="23"/>
  <c r="J110" i="23" s="1"/>
  <c r="I109" i="23"/>
  <c r="H109" i="23"/>
  <c r="J109" i="23" s="1"/>
  <c r="I108" i="23"/>
  <c r="H108" i="23"/>
  <c r="J108" i="23" s="1"/>
  <c r="I107" i="23"/>
  <c r="H107" i="23"/>
  <c r="J107" i="23" s="1"/>
  <c r="I106" i="23"/>
  <c r="H106" i="23"/>
  <c r="J106" i="23" s="1"/>
  <c r="I105" i="23"/>
  <c r="H105" i="23"/>
  <c r="J105" i="23" s="1"/>
  <c r="I104" i="23"/>
  <c r="H104" i="23"/>
  <c r="J104" i="23" s="1"/>
  <c r="I103" i="23"/>
  <c r="H103" i="23"/>
  <c r="J103" i="23" s="1"/>
  <c r="I102" i="23"/>
  <c r="H102" i="23"/>
  <c r="J102" i="23" s="1"/>
  <c r="I101" i="23"/>
  <c r="H101" i="23"/>
  <c r="J101" i="23" s="1"/>
  <c r="I100" i="23"/>
  <c r="H100" i="23"/>
  <c r="J100" i="23" s="1"/>
  <c r="I99" i="23"/>
  <c r="H99" i="23"/>
  <c r="J99" i="23" s="1"/>
  <c r="I98" i="23"/>
  <c r="H98" i="23"/>
  <c r="J98" i="23" s="1"/>
  <c r="I97" i="23"/>
  <c r="H97" i="23"/>
  <c r="J97" i="23" s="1"/>
  <c r="I96" i="23"/>
  <c r="H96" i="23"/>
  <c r="J96" i="23" s="1"/>
  <c r="I95" i="23"/>
  <c r="H95" i="23"/>
  <c r="J95" i="23" s="1"/>
  <c r="I94" i="23"/>
  <c r="H94" i="23"/>
  <c r="J94" i="23" s="1"/>
  <c r="I93" i="23"/>
  <c r="H93" i="23"/>
  <c r="J93" i="23" s="1"/>
  <c r="I92" i="23"/>
  <c r="H92" i="23"/>
  <c r="J92" i="23" s="1"/>
  <c r="I91" i="23"/>
  <c r="H91" i="23"/>
  <c r="J91" i="23" s="1"/>
  <c r="I90" i="23"/>
  <c r="H90" i="23"/>
  <c r="J90" i="23" s="1"/>
  <c r="I89" i="23"/>
  <c r="H89" i="23"/>
  <c r="J89" i="23" s="1"/>
  <c r="I88" i="23"/>
  <c r="H88" i="23"/>
  <c r="J88" i="23" s="1"/>
  <c r="I87" i="23"/>
  <c r="H87" i="23"/>
  <c r="J87" i="23" s="1"/>
  <c r="I86" i="23"/>
  <c r="H86" i="23"/>
  <c r="J86" i="23" s="1"/>
  <c r="I85" i="23"/>
  <c r="H85" i="23"/>
  <c r="J85" i="23" s="1"/>
  <c r="I84" i="23"/>
  <c r="H84" i="23"/>
  <c r="J84" i="23" s="1"/>
  <c r="I83" i="23"/>
  <c r="H83" i="23"/>
  <c r="J83" i="23" s="1"/>
  <c r="I82" i="23"/>
  <c r="H82" i="23"/>
  <c r="J82" i="23" s="1"/>
  <c r="I81" i="23"/>
  <c r="H81" i="23"/>
  <c r="I80" i="23"/>
  <c r="H80" i="23"/>
  <c r="J80" i="23" s="1"/>
  <c r="I79" i="23"/>
  <c r="H79" i="23"/>
  <c r="J79" i="23" s="1"/>
  <c r="I78" i="23"/>
  <c r="H78" i="23"/>
  <c r="J78" i="23" s="1"/>
  <c r="I77" i="23"/>
  <c r="H77" i="23"/>
  <c r="J77" i="23" s="1"/>
  <c r="I76" i="23"/>
  <c r="H76" i="23"/>
  <c r="J76" i="23" s="1"/>
  <c r="I75" i="23"/>
  <c r="H75" i="23"/>
  <c r="J75" i="23" s="1"/>
  <c r="I74" i="23"/>
  <c r="H74" i="23"/>
  <c r="J74" i="23" s="1"/>
  <c r="I73" i="23"/>
  <c r="H73" i="23"/>
  <c r="J73" i="23" s="1"/>
  <c r="I72" i="23"/>
  <c r="H72" i="23"/>
  <c r="J72" i="23" s="1"/>
  <c r="I71" i="23"/>
  <c r="H71" i="23"/>
  <c r="J71" i="23" s="1"/>
  <c r="I70" i="23"/>
  <c r="H70" i="23"/>
  <c r="J70" i="23" s="1"/>
  <c r="I69" i="23"/>
  <c r="H69" i="23"/>
  <c r="J69" i="23" s="1"/>
  <c r="I68" i="23"/>
  <c r="H68" i="23"/>
  <c r="J68" i="23" s="1"/>
  <c r="I67" i="23"/>
  <c r="H67" i="23"/>
  <c r="J67" i="23" s="1"/>
  <c r="I66" i="23"/>
  <c r="H66" i="23"/>
  <c r="J66" i="23" s="1"/>
  <c r="I65" i="23"/>
  <c r="H65" i="23"/>
  <c r="J65" i="23" s="1"/>
  <c r="I64" i="23"/>
  <c r="H64" i="23"/>
  <c r="J64" i="23" s="1"/>
  <c r="I63" i="23"/>
  <c r="H63" i="23"/>
  <c r="J63" i="23" s="1"/>
  <c r="I62" i="23"/>
  <c r="H62" i="23"/>
  <c r="J62" i="23" s="1"/>
  <c r="I61" i="23"/>
  <c r="H61" i="23"/>
  <c r="J61" i="23" s="1"/>
  <c r="I60" i="23"/>
  <c r="H60" i="23"/>
  <c r="J60" i="23" s="1"/>
  <c r="I59" i="23"/>
  <c r="H59" i="23"/>
  <c r="J59" i="23" s="1"/>
  <c r="I58" i="23"/>
  <c r="H58" i="23"/>
  <c r="J58" i="23" s="1"/>
  <c r="I57" i="23"/>
  <c r="H57" i="23"/>
  <c r="J57" i="23" s="1"/>
  <c r="I56" i="23"/>
  <c r="H56" i="23"/>
  <c r="J56" i="23" s="1"/>
  <c r="I55" i="23"/>
  <c r="H55" i="23"/>
  <c r="J55" i="23" s="1"/>
  <c r="I54" i="23"/>
  <c r="H54" i="23"/>
  <c r="J54" i="23" s="1"/>
  <c r="I53" i="23"/>
  <c r="H53" i="23"/>
  <c r="J53" i="23" s="1"/>
  <c r="I52" i="23"/>
  <c r="H52" i="23"/>
  <c r="J52" i="23" s="1"/>
  <c r="I51" i="23"/>
  <c r="H51" i="23"/>
  <c r="J51" i="23" s="1"/>
  <c r="I50" i="23"/>
  <c r="H50" i="23"/>
  <c r="J50" i="23" s="1"/>
  <c r="I49" i="23"/>
  <c r="H49" i="23"/>
  <c r="J49" i="23" s="1"/>
  <c r="I48" i="23"/>
  <c r="H48" i="23"/>
  <c r="J48" i="23" s="1"/>
  <c r="I47" i="23"/>
  <c r="H47" i="23"/>
  <c r="J47" i="23" s="1"/>
  <c r="I46" i="23"/>
  <c r="H46" i="23"/>
  <c r="J46" i="23" s="1"/>
  <c r="I45" i="23"/>
  <c r="H45" i="23"/>
  <c r="J45" i="23" s="1"/>
  <c r="I44" i="23"/>
  <c r="H44" i="23"/>
  <c r="J44" i="23" s="1"/>
  <c r="I43" i="23"/>
  <c r="H43" i="23"/>
  <c r="J43" i="23" s="1"/>
  <c r="I42" i="23"/>
  <c r="H42" i="23"/>
  <c r="J42" i="23" s="1"/>
  <c r="I41" i="23"/>
  <c r="H41" i="23"/>
  <c r="J41" i="23" s="1"/>
  <c r="I40" i="23"/>
  <c r="H40" i="23"/>
  <c r="J40" i="23" s="1"/>
  <c r="I39" i="23"/>
  <c r="H39" i="23"/>
  <c r="J39" i="23" s="1"/>
  <c r="I38" i="23"/>
  <c r="H38" i="23"/>
  <c r="J38" i="23" s="1"/>
  <c r="I37" i="23"/>
  <c r="H37" i="23"/>
  <c r="J37" i="23" s="1"/>
  <c r="I36" i="23"/>
  <c r="H36" i="23"/>
  <c r="J36" i="23" s="1"/>
  <c r="I35" i="23"/>
  <c r="H35" i="23"/>
  <c r="J35" i="23" s="1"/>
  <c r="I34" i="23"/>
  <c r="H34" i="23"/>
  <c r="J34" i="23" s="1"/>
  <c r="I33" i="23"/>
  <c r="H33" i="23"/>
  <c r="J33" i="23" s="1"/>
  <c r="I32" i="23"/>
  <c r="H32" i="23"/>
  <c r="J32" i="23" s="1"/>
  <c r="I31" i="23"/>
  <c r="H31" i="23"/>
  <c r="J31" i="23" s="1"/>
  <c r="I30" i="23"/>
  <c r="H30" i="23"/>
  <c r="J30" i="23" s="1"/>
  <c r="I29" i="23"/>
  <c r="H29" i="23"/>
  <c r="J29" i="23" s="1"/>
  <c r="I28" i="23"/>
  <c r="H28" i="23"/>
  <c r="J28" i="23" s="1"/>
  <c r="I27" i="23"/>
  <c r="H27" i="23"/>
  <c r="J27" i="23" s="1"/>
  <c r="I26" i="23"/>
  <c r="H26" i="23"/>
  <c r="J26" i="23" s="1"/>
  <c r="I25" i="23"/>
  <c r="H25" i="23"/>
  <c r="J25" i="23" s="1"/>
  <c r="I24" i="23"/>
  <c r="H24" i="23"/>
  <c r="J24" i="23" s="1"/>
  <c r="I23" i="23"/>
  <c r="H23" i="23"/>
  <c r="J23" i="23" s="1"/>
  <c r="I22" i="23"/>
  <c r="H22" i="23"/>
  <c r="J22" i="23" s="1"/>
  <c r="I21" i="23"/>
  <c r="H21" i="23"/>
  <c r="J21" i="23" s="1"/>
  <c r="I20" i="23"/>
  <c r="H20" i="23"/>
  <c r="J20" i="23" s="1"/>
  <c r="I19" i="23"/>
  <c r="H19" i="23"/>
  <c r="J19" i="23" s="1"/>
  <c r="I18" i="23"/>
  <c r="H18" i="23"/>
  <c r="J18" i="23" s="1"/>
  <c r="I17" i="23"/>
  <c r="H17" i="23"/>
  <c r="J17" i="23" s="1"/>
  <c r="I16" i="23"/>
  <c r="H16" i="23"/>
  <c r="J16" i="23" s="1"/>
  <c r="I15" i="23"/>
  <c r="H15" i="23"/>
  <c r="J15" i="23" s="1"/>
  <c r="I14" i="23"/>
  <c r="H14" i="23"/>
  <c r="J14" i="23" s="1"/>
  <c r="I13" i="23"/>
  <c r="H13" i="23"/>
  <c r="J13" i="23" s="1"/>
  <c r="I12" i="23"/>
  <c r="H12" i="23"/>
  <c r="J12" i="23" s="1"/>
  <c r="I11" i="23"/>
  <c r="H11" i="23"/>
  <c r="J11" i="23" s="1"/>
  <c r="I10" i="23"/>
  <c r="H10" i="23"/>
  <c r="J10" i="23" s="1"/>
  <c r="I9" i="23"/>
  <c r="H9" i="23"/>
  <c r="J9" i="23" s="1"/>
  <c r="I8" i="23"/>
  <c r="H8" i="23"/>
  <c r="J8" i="23" s="1"/>
  <c r="I7" i="23"/>
  <c r="H7" i="23"/>
  <c r="J7" i="23" s="1"/>
  <c r="G82" i="13"/>
  <c r="F82" i="13"/>
  <c r="I81" i="13"/>
  <c r="H81" i="13"/>
  <c r="J81" i="13" s="1"/>
  <c r="I80" i="13"/>
  <c r="H80" i="13"/>
  <c r="J80" i="13" s="1"/>
  <c r="I79" i="13"/>
  <c r="H79" i="13"/>
  <c r="J79" i="13" s="1"/>
  <c r="I78" i="13"/>
  <c r="H78" i="13"/>
  <c r="J78" i="13" s="1"/>
  <c r="I77" i="13"/>
  <c r="H77" i="13"/>
  <c r="J77" i="13" s="1"/>
  <c r="I76" i="13"/>
  <c r="H76" i="13"/>
  <c r="J76" i="13" s="1"/>
  <c r="I75" i="13"/>
  <c r="H75" i="13"/>
  <c r="J75" i="13" s="1"/>
  <c r="I74" i="13"/>
  <c r="H74" i="13"/>
  <c r="J74" i="13" s="1"/>
  <c r="I73" i="13"/>
  <c r="H73" i="13"/>
  <c r="J73" i="13" s="1"/>
  <c r="I72" i="13"/>
  <c r="H72" i="13"/>
  <c r="J72" i="13" s="1"/>
  <c r="I71" i="13"/>
  <c r="H71" i="13"/>
  <c r="J71" i="13" s="1"/>
  <c r="I70" i="13"/>
  <c r="H70" i="13"/>
  <c r="J70" i="13" s="1"/>
  <c r="I69" i="13"/>
  <c r="H69" i="13"/>
  <c r="J69" i="13" s="1"/>
  <c r="I68" i="13"/>
  <c r="H68" i="13"/>
  <c r="J68" i="13" s="1"/>
  <c r="I67" i="13"/>
  <c r="H67" i="13"/>
  <c r="J67" i="13" s="1"/>
  <c r="I66" i="13"/>
  <c r="H66" i="13"/>
  <c r="J66" i="13" s="1"/>
  <c r="I65" i="13"/>
  <c r="H65" i="13"/>
  <c r="J65" i="13" s="1"/>
  <c r="I64" i="13"/>
  <c r="H64" i="13"/>
  <c r="J64" i="13" s="1"/>
  <c r="I63" i="13"/>
  <c r="H63" i="13"/>
  <c r="J63" i="13" s="1"/>
  <c r="I62" i="13"/>
  <c r="H62" i="13"/>
  <c r="J62" i="13" s="1"/>
  <c r="I61" i="13"/>
  <c r="H61" i="13"/>
  <c r="J61" i="13" s="1"/>
  <c r="I60" i="13"/>
  <c r="H60" i="13"/>
  <c r="J60" i="13" s="1"/>
  <c r="I59" i="13"/>
  <c r="H59" i="13"/>
  <c r="J59" i="13" s="1"/>
  <c r="I58" i="13"/>
  <c r="H58" i="13"/>
  <c r="J58" i="13" s="1"/>
  <c r="I57" i="13"/>
  <c r="H57" i="13"/>
  <c r="J57" i="13" s="1"/>
  <c r="I56" i="13"/>
  <c r="H56" i="13"/>
  <c r="J56" i="13" s="1"/>
  <c r="I55" i="13"/>
  <c r="H55" i="13"/>
  <c r="J55" i="13" s="1"/>
  <c r="I54" i="13"/>
  <c r="H54" i="13"/>
  <c r="J54" i="13" s="1"/>
  <c r="I53" i="13"/>
  <c r="H53" i="13"/>
  <c r="J53" i="13" s="1"/>
  <c r="I52" i="13"/>
  <c r="H52" i="13"/>
  <c r="J52" i="13" s="1"/>
  <c r="I51" i="13"/>
  <c r="H51" i="13"/>
  <c r="J51" i="13" s="1"/>
  <c r="I50" i="13"/>
  <c r="H50" i="13"/>
  <c r="J50" i="13" s="1"/>
  <c r="I49" i="13"/>
  <c r="H49" i="13"/>
  <c r="J49" i="13" s="1"/>
  <c r="I48" i="13"/>
  <c r="H48" i="13"/>
  <c r="J48" i="13" s="1"/>
  <c r="I47" i="13"/>
  <c r="H47" i="13"/>
  <c r="J47" i="13" s="1"/>
  <c r="I46" i="13"/>
  <c r="H46" i="13"/>
  <c r="J46" i="13" s="1"/>
  <c r="I45" i="13"/>
  <c r="H45" i="13"/>
  <c r="J45" i="13" s="1"/>
  <c r="I44" i="13"/>
  <c r="H44" i="13"/>
  <c r="J44" i="13" s="1"/>
  <c r="I43" i="13"/>
  <c r="H43" i="13"/>
  <c r="J43" i="13" s="1"/>
  <c r="I42" i="13"/>
  <c r="H42" i="13"/>
  <c r="J42" i="13" s="1"/>
  <c r="I41" i="13"/>
  <c r="H41" i="13"/>
  <c r="J41" i="13" s="1"/>
  <c r="I40" i="13"/>
  <c r="H40" i="13"/>
  <c r="J40" i="13" s="1"/>
  <c r="I39" i="13"/>
  <c r="H39" i="13"/>
  <c r="J39" i="13" s="1"/>
  <c r="I38" i="13"/>
  <c r="H38" i="13"/>
  <c r="J38" i="13" s="1"/>
  <c r="I37" i="13"/>
  <c r="H37" i="13"/>
  <c r="J37" i="13" s="1"/>
  <c r="I36" i="13"/>
  <c r="H36" i="13"/>
  <c r="J36" i="13" s="1"/>
  <c r="I35" i="13"/>
  <c r="H35" i="13"/>
  <c r="J35" i="13" s="1"/>
  <c r="I34" i="13"/>
  <c r="H34" i="13"/>
  <c r="J34" i="13" s="1"/>
  <c r="I33" i="13"/>
  <c r="H33" i="13"/>
  <c r="J33" i="13" s="1"/>
  <c r="I32" i="13"/>
  <c r="H32" i="13"/>
  <c r="J32" i="13" s="1"/>
  <c r="I31" i="13"/>
  <c r="H31" i="13"/>
  <c r="J31" i="13" s="1"/>
  <c r="I30" i="13"/>
  <c r="H30" i="13"/>
  <c r="J30" i="13" s="1"/>
  <c r="I29" i="13"/>
  <c r="H29" i="13"/>
  <c r="J29" i="13" s="1"/>
  <c r="I28" i="13"/>
  <c r="H28" i="13"/>
  <c r="J28" i="13" s="1"/>
  <c r="I27" i="13"/>
  <c r="H27" i="13"/>
  <c r="J27" i="13" s="1"/>
  <c r="I26" i="13"/>
  <c r="H26" i="13"/>
  <c r="J26" i="13" s="1"/>
  <c r="I25" i="13"/>
  <c r="H25" i="13"/>
  <c r="J25" i="13" s="1"/>
  <c r="I24" i="13"/>
  <c r="H24" i="13"/>
  <c r="J24" i="13" s="1"/>
  <c r="I23" i="13"/>
  <c r="H23" i="13"/>
  <c r="J23" i="13" s="1"/>
  <c r="I22" i="13"/>
  <c r="H22" i="13"/>
  <c r="J22" i="13" s="1"/>
  <c r="I21" i="13"/>
  <c r="H21" i="13"/>
  <c r="J21" i="13" s="1"/>
  <c r="I20" i="13"/>
  <c r="H20" i="13"/>
  <c r="J20" i="13" s="1"/>
  <c r="I19" i="13"/>
  <c r="H19" i="13"/>
  <c r="J19" i="13" s="1"/>
  <c r="I18" i="13"/>
  <c r="H18" i="13"/>
  <c r="J18" i="13" s="1"/>
  <c r="I17" i="13"/>
  <c r="H17" i="13"/>
  <c r="J17" i="13" s="1"/>
  <c r="I16" i="13"/>
  <c r="H16" i="13"/>
  <c r="J16" i="13" s="1"/>
  <c r="I15" i="13"/>
  <c r="H15" i="13"/>
  <c r="J15" i="13" s="1"/>
  <c r="I14" i="13"/>
  <c r="H14" i="13"/>
  <c r="J14" i="13" s="1"/>
  <c r="I13" i="13"/>
  <c r="H13" i="13"/>
  <c r="J13" i="13" s="1"/>
  <c r="I12" i="13"/>
  <c r="H12" i="13"/>
  <c r="J12" i="13" s="1"/>
  <c r="I11" i="13"/>
  <c r="H11" i="13"/>
  <c r="J11" i="13" s="1"/>
  <c r="G34" i="14"/>
  <c r="F34" i="14"/>
  <c r="I33" i="14"/>
  <c r="H33" i="14"/>
  <c r="J33" i="14" s="1"/>
  <c r="I32" i="14"/>
  <c r="H32" i="14"/>
  <c r="J32" i="14" s="1"/>
  <c r="I31" i="14"/>
  <c r="H31" i="14"/>
  <c r="H34" i="14" s="1"/>
  <c r="I24" i="14"/>
  <c r="H24" i="14"/>
  <c r="J24" i="14" s="1"/>
  <c r="I22" i="14"/>
  <c r="H22" i="14"/>
  <c r="J22" i="14" s="1"/>
  <c r="I21" i="14"/>
  <c r="H21" i="14"/>
  <c r="J21" i="14" s="1"/>
  <c r="I20" i="14"/>
  <c r="H20" i="14"/>
  <c r="J20" i="14" s="1"/>
  <c r="I19" i="14"/>
  <c r="H19" i="14"/>
  <c r="J19" i="14" s="1"/>
  <c r="I17" i="14"/>
  <c r="H17" i="14"/>
  <c r="J17" i="14" s="1"/>
  <c r="I15" i="14"/>
  <c r="H15" i="14"/>
  <c r="J15" i="14" s="1"/>
  <c r="I14" i="14"/>
  <c r="H14" i="14"/>
  <c r="J14" i="14" s="1"/>
  <c r="G38" i="15"/>
  <c r="F38" i="15"/>
  <c r="I37" i="15"/>
  <c r="H37" i="15"/>
  <c r="J37" i="15" s="1"/>
  <c r="I36" i="15"/>
  <c r="H36" i="15"/>
  <c r="J36" i="15" s="1"/>
  <c r="I35" i="15"/>
  <c r="H35" i="15"/>
  <c r="J35" i="15" s="1"/>
  <c r="I34" i="15"/>
  <c r="H34" i="15"/>
  <c r="J34" i="15" s="1"/>
  <c r="I33" i="15"/>
  <c r="H33" i="15"/>
  <c r="J33" i="15" s="1"/>
  <c r="I32" i="15"/>
  <c r="H32" i="15"/>
  <c r="J32" i="15" s="1"/>
  <c r="I31" i="15"/>
  <c r="H31" i="15"/>
  <c r="J31" i="15" s="1"/>
  <c r="I30" i="15"/>
  <c r="H30" i="15"/>
  <c r="J30" i="15" s="1"/>
  <c r="I29" i="15"/>
  <c r="H29" i="15"/>
  <c r="J29" i="15" s="1"/>
  <c r="I28" i="15"/>
  <c r="H28" i="15"/>
  <c r="J28" i="15" s="1"/>
  <c r="I27" i="15"/>
  <c r="H27" i="15"/>
  <c r="J27" i="15" s="1"/>
  <c r="J26" i="15"/>
  <c r="I26" i="15"/>
  <c r="H26" i="15"/>
  <c r="I25" i="15"/>
  <c r="H25" i="15"/>
  <c r="J25" i="15" s="1"/>
  <c r="I24" i="15"/>
  <c r="H24" i="15"/>
  <c r="J24" i="15" s="1"/>
  <c r="I23" i="15"/>
  <c r="H23" i="15"/>
  <c r="J23" i="15" s="1"/>
  <c r="I22" i="15"/>
  <c r="H22" i="15"/>
  <c r="J22" i="15" s="1"/>
  <c r="I21" i="15"/>
  <c r="H21" i="15"/>
  <c r="J21" i="15" s="1"/>
  <c r="I20" i="15"/>
  <c r="H20" i="15"/>
  <c r="J20" i="15" s="1"/>
  <c r="I19" i="15"/>
  <c r="H19" i="15"/>
  <c r="J19" i="15" s="1"/>
  <c r="I18" i="15"/>
  <c r="H18" i="15"/>
  <c r="J18" i="15" s="1"/>
  <c r="I17" i="15"/>
  <c r="H17" i="15"/>
  <c r="J17" i="15" s="1"/>
  <c r="I16" i="15"/>
  <c r="H16" i="15"/>
  <c r="J16" i="15" s="1"/>
  <c r="I15" i="15"/>
  <c r="H15" i="15"/>
  <c r="J15" i="15" s="1"/>
  <c r="I14" i="15"/>
  <c r="H14" i="15"/>
  <c r="J14" i="15" s="1"/>
  <c r="I13" i="15"/>
  <c r="H13" i="15"/>
  <c r="J13" i="15" s="1"/>
  <c r="I12" i="15"/>
  <c r="H12" i="15"/>
  <c r="J12" i="15" s="1"/>
  <c r="I11" i="15"/>
  <c r="H11" i="15"/>
  <c r="J11" i="15" s="1"/>
  <c r="I10" i="15"/>
  <c r="H10" i="15"/>
  <c r="J10" i="15" s="1"/>
  <c r="F14" i="16"/>
  <c r="G14" i="16"/>
  <c r="G32" i="18"/>
  <c r="F32" i="18"/>
  <c r="I31" i="18"/>
  <c r="I32" i="18" s="1"/>
  <c r="H31" i="18"/>
  <c r="J31" i="18" s="1"/>
  <c r="J32" i="18" s="1"/>
  <c r="I30" i="18"/>
  <c r="H30" i="18"/>
  <c r="J30" i="18" s="1"/>
  <c r="I29" i="18"/>
  <c r="H29" i="18"/>
  <c r="J29" i="18" s="1"/>
  <c r="I28" i="18"/>
  <c r="H28" i="18"/>
  <c r="J28" i="18" s="1"/>
  <c r="I27" i="18"/>
  <c r="H27" i="18"/>
  <c r="J27" i="18" s="1"/>
  <c r="I26" i="18"/>
  <c r="H26" i="18"/>
  <c r="J26" i="18" s="1"/>
  <c r="I25" i="18"/>
  <c r="H25" i="18"/>
  <c r="J25" i="18" s="1"/>
  <c r="I24" i="18"/>
  <c r="H24" i="18"/>
  <c r="J24" i="18" s="1"/>
  <c r="I23" i="18"/>
  <c r="H23" i="18"/>
  <c r="J23" i="18" s="1"/>
  <c r="J22" i="18"/>
  <c r="I22" i="18"/>
  <c r="H22" i="18"/>
  <c r="I21" i="18"/>
  <c r="H21" i="18"/>
  <c r="J21" i="18" s="1"/>
  <c r="I20" i="18"/>
  <c r="H20" i="18"/>
  <c r="J20" i="18" s="1"/>
  <c r="I19" i="18"/>
  <c r="H19" i="18"/>
  <c r="J19" i="18" s="1"/>
  <c r="I18" i="18"/>
  <c r="H18" i="18"/>
  <c r="J18" i="18" s="1"/>
  <c r="I17" i="18"/>
  <c r="H17" i="18"/>
  <c r="J17" i="18" s="1"/>
  <c r="I16" i="18"/>
  <c r="H16" i="18"/>
  <c r="J16" i="18" s="1"/>
  <c r="I15" i="18"/>
  <c r="H15" i="18"/>
  <c r="J15" i="18" s="1"/>
  <c r="G101" i="19"/>
  <c r="F101" i="19"/>
  <c r="G32" i="20"/>
  <c r="F32" i="20"/>
  <c r="I79" i="19"/>
  <c r="I80" i="19"/>
  <c r="I81" i="19"/>
  <c r="I82" i="19"/>
  <c r="I83" i="19"/>
  <c r="I84" i="19"/>
  <c r="I85" i="19"/>
  <c r="I86" i="19"/>
  <c r="I87" i="19"/>
  <c r="I88" i="19"/>
  <c r="I89" i="19"/>
  <c r="I90" i="19"/>
  <c r="I91" i="19"/>
  <c r="I92" i="19"/>
  <c r="I93" i="19"/>
  <c r="I94" i="19"/>
  <c r="I95" i="19"/>
  <c r="I96" i="19"/>
  <c r="I97" i="19"/>
  <c r="I98" i="19"/>
  <c r="I99" i="19"/>
  <c r="I100" i="19"/>
  <c r="I101" i="19"/>
  <c r="H79" i="19"/>
  <c r="J79" i="19" s="1"/>
  <c r="H80" i="19"/>
  <c r="J80" i="19" s="1"/>
  <c r="H81" i="19"/>
  <c r="J81" i="19" s="1"/>
  <c r="H82" i="19"/>
  <c r="J82" i="19" s="1"/>
  <c r="H83" i="19"/>
  <c r="J83" i="19" s="1"/>
  <c r="H84" i="19"/>
  <c r="J84" i="19" s="1"/>
  <c r="H85" i="19"/>
  <c r="J85" i="19" s="1"/>
  <c r="H86" i="19"/>
  <c r="J86" i="19" s="1"/>
  <c r="H87" i="19"/>
  <c r="J87" i="19" s="1"/>
  <c r="H88" i="19"/>
  <c r="J88" i="19" s="1"/>
  <c r="H89" i="19"/>
  <c r="J89" i="19" s="1"/>
  <c r="H90" i="19"/>
  <c r="J90" i="19" s="1"/>
  <c r="H91" i="19"/>
  <c r="J91" i="19" s="1"/>
  <c r="H92" i="19"/>
  <c r="J92" i="19" s="1"/>
  <c r="H93" i="19"/>
  <c r="J93" i="19" s="1"/>
  <c r="H94" i="19"/>
  <c r="J94" i="19" s="1"/>
  <c r="H95" i="19"/>
  <c r="J95" i="19" s="1"/>
  <c r="H96" i="19"/>
  <c r="J96" i="19" s="1"/>
  <c r="H97" i="19"/>
  <c r="J97" i="19" s="1"/>
  <c r="H98" i="19"/>
  <c r="J98" i="19" s="1"/>
  <c r="H99" i="19"/>
  <c r="J99" i="19" s="1"/>
  <c r="H100" i="19"/>
  <c r="J100" i="19" s="1"/>
  <c r="J101" i="19"/>
  <c r="I78" i="19"/>
  <c r="H78" i="19"/>
  <c r="J78" i="19" s="1"/>
  <c r="I77" i="19"/>
  <c r="H77" i="19"/>
  <c r="J77" i="19" s="1"/>
  <c r="I76" i="19"/>
  <c r="H76" i="19"/>
  <c r="J76" i="19" s="1"/>
  <c r="I75" i="19"/>
  <c r="H75" i="19"/>
  <c r="J75" i="19" s="1"/>
  <c r="I74" i="19"/>
  <c r="H74" i="19"/>
  <c r="J74" i="19" s="1"/>
  <c r="I73" i="19"/>
  <c r="H73" i="19"/>
  <c r="J73" i="19" s="1"/>
  <c r="I72" i="19"/>
  <c r="H72" i="19"/>
  <c r="J72" i="19" s="1"/>
  <c r="I71" i="19"/>
  <c r="H71" i="19"/>
  <c r="J71" i="19" s="1"/>
  <c r="I70" i="19"/>
  <c r="H70" i="19"/>
  <c r="J70" i="19" s="1"/>
  <c r="I69" i="19"/>
  <c r="H69" i="19"/>
  <c r="J69" i="19" s="1"/>
  <c r="I68" i="19"/>
  <c r="H68" i="19"/>
  <c r="J68" i="19" s="1"/>
  <c r="I67" i="19"/>
  <c r="H67" i="19"/>
  <c r="J67" i="19" s="1"/>
  <c r="I66" i="19"/>
  <c r="H66" i="19"/>
  <c r="J66" i="19" s="1"/>
  <c r="I65" i="19"/>
  <c r="H65" i="19"/>
  <c r="J65" i="19" s="1"/>
  <c r="I64" i="19"/>
  <c r="H64" i="19"/>
  <c r="J64" i="19" s="1"/>
  <c r="I63" i="19"/>
  <c r="H63" i="19"/>
  <c r="J63" i="19" s="1"/>
  <c r="I62" i="19"/>
  <c r="H62" i="19"/>
  <c r="J62" i="19" s="1"/>
  <c r="I61" i="19"/>
  <c r="H61" i="19"/>
  <c r="J61" i="19" s="1"/>
  <c r="I60" i="19"/>
  <c r="H60" i="19"/>
  <c r="J60" i="19" s="1"/>
  <c r="I59" i="19"/>
  <c r="H59" i="19"/>
  <c r="J59" i="19" s="1"/>
  <c r="I58" i="19"/>
  <c r="H58" i="19"/>
  <c r="J58" i="19" s="1"/>
  <c r="I57" i="19"/>
  <c r="H57" i="19"/>
  <c r="J57" i="19" s="1"/>
  <c r="I56" i="19"/>
  <c r="H56" i="19"/>
  <c r="J56" i="19" s="1"/>
  <c r="I55" i="19"/>
  <c r="H55" i="19"/>
  <c r="J55" i="19" s="1"/>
  <c r="I54" i="19"/>
  <c r="H54" i="19"/>
  <c r="J54" i="19" s="1"/>
  <c r="I53" i="19"/>
  <c r="H53" i="19"/>
  <c r="J53" i="19" s="1"/>
  <c r="I52" i="19"/>
  <c r="H52" i="19"/>
  <c r="J52" i="19" s="1"/>
  <c r="I51" i="19"/>
  <c r="H51" i="19"/>
  <c r="J51" i="19" s="1"/>
  <c r="I50" i="19"/>
  <c r="H50" i="19"/>
  <c r="J50" i="19" s="1"/>
  <c r="I49" i="19"/>
  <c r="H49" i="19"/>
  <c r="J49" i="19" s="1"/>
  <c r="I48" i="19"/>
  <c r="H48" i="19"/>
  <c r="J48" i="19" s="1"/>
  <c r="I47" i="19"/>
  <c r="H47" i="19"/>
  <c r="J47" i="19" s="1"/>
  <c r="I46" i="19"/>
  <c r="H46" i="19"/>
  <c r="J46" i="19" s="1"/>
  <c r="I45" i="19"/>
  <c r="H45" i="19"/>
  <c r="J45" i="19" s="1"/>
  <c r="I44" i="19"/>
  <c r="H44" i="19"/>
  <c r="J44" i="19" s="1"/>
  <c r="I43" i="19"/>
  <c r="H43" i="19"/>
  <c r="J43" i="19" s="1"/>
  <c r="I42" i="19"/>
  <c r="H42" i="19"/>
  <c r="J42" i="19" s="1"/>
  <c r="I41" i="19"/>
  <c r="H41" i="19"/>
  <c r="J41" i="19" s="1"/>
  <c r="I40" i="19"/>
  <c r="H40" i="19"/>
  <c r="J40" i="19" s="1"/>
  <c r="I39" i="19"/>
  <c r="H39" i="19"/>
  <c r="J39" i="19" s="1"/>
  <c r="I38" i="19"/>
  <c r="H38" i="19"/>
  <c r="J38" i="19" s="1"/>
  <c r="I37" i="19"/>
  <c r="H37" i="19"/>
  <c r="J37" i="19" s="1"/>
  <c r="I36" i="19"/>
  <c r="H36" i="19"/>
  <c r="J36" i="19" s="1"/>
  <c r="I35" i="19"/>
  <c r="H35" i="19"/>
  <c r="J35" i="19" s="1"/>
  <c r="I34" i="19"/>
  <c r="H34" i="19"/>
  <c r="J34" i="19" s="1"/>
  <c r="I33" i="19"/>
  <c r="H33" i="19"/>
  <c r="J33" i="19" s="1"/>
  <c r="I32" i="19"/>
  <c r="H32" i="19"/>
  <c r="J32" i="19" s="1"/>
  <c r="I31" i="19"/>
  <c r="H31" i="19"/>
  <c r="J31" i="19" s="1"/>
  <c r="I30" i="19"/>
  <c r="H30" i="19"/>
  <c r="J30" i="19" s="1"/>
  <c r="I29" i="19"/>
  <c r="H29" i="19"/>
  <c r="J29" i="19" s="1"/>
  <c r="I28" i="19"/>
  <c r="H28" i="19"/>
  <c r="J28" i="19" s="1"/>
  <c r="I27" i="19"/>
  <c r="H27" i="19"/>
  <c r="J27" i="19" s="1"/>
  <c r="I26" i="19"/>
  <c r="H26" i="19"/>
  <c r="J26" i="19" s="1"/>
  <c r="I25" i="19"/>
  <c r="H25" i="19"/>
  <c r="J25" i="19" s="1"/>
  <c r="I24" i="19"/>
  <c r="H24" i="19"/>
  <c r="J24" i="19" s="1"/>
  <c r="I23" i="19"/>
  <c r="H23" i="19"/>
  <c r="J23" i="19" s="1"/>
  <c r="I22" i="19"/>
  <c r="H22" i="19"/>
  <c r="J22" i="19" s="1"/>
  <c r="I21" i="19"/>
  <c r="H21" i="19"/>
  <c r="J21" i="19" s="1"/>
  <c r="I20" i="19"/>
  <c r="H20" i="19"/>
  <c r="J20" i="19" s="1"/>
  <c r="I19" i="19"/>
  <c r="H19" i="19"/>
  <c r="J19" i="19" s="1"/>
  <c r="I18" i="19"/>
  <c r="H18" i="19"/>
  <c r="J18" i="19" s="1"/>
  <c r="I17" i="19"/>
  <c r="H17" i="19"/>
  <c r="J17" i="19" s="1"/>
  <c r="I16" i="19"/>
  <c r="H16" i="19"/>
  <c r="J16" i="19" s="1"/>
  <c r="I15" i="19"/>
  <c r="H15" i="19"/>
  <c r="J15" i="19" s="1"/>
  <c r="I14" i="19"/>
  <c r="H14" i="19"/>
  <c r="J14" i="19" s="1"/>
  <c r="I13" i="19"/>
  <c r="H13" i="19"/>
  <c r="J13" i="19" s="1"/>
  <c r="I12" i="19"/>
  <c r="H12" i="19"/>
  <c r="J12" i="19" s="1"/>
  <c r="I11" i="19"/>
  <c r="H11" i="19"/>
  <c r="J11" i="19" s="1"/>
  <c r="I10" i="19"/>
  <c r="H10" i="19"/>
  <c r="J10" i="19" s="1"/>
  <c r="I31" i="20"/>
  <c r="I32" i="20" s="1"/>
  <c r="H31" i="20"/>
  <c r="J31" i="20" s="1"/>
  <c r="J32" i="20" s="1"/>
  <c r="I30" i="20"/>
  <c r="H30" i="20"/>
  <c r="J30" i="20" s="1"/>
  <c r="I29" i="20"/>
  <c r="H29" i="20"/>
  <c r="J29" i="20" s="1"/>
  <c r="I28" i="20"/>
  <c r="H28" i="20"/>
  <c r="J28" i="20" s="1"/>
  <c r="I27" i="20"/>
  <c r="H27" i="20"/>
  <c r="J27" i="20" s="1"/>
  <c r="I26" i="20"/>
  <c r="H26" i="20"/>
  <c r="J26" i="20" s="1"/>
  <c r="I25" i="20"/>
  <c r="H25" i="20"/>
  <c r="J25" i="20" s="1"/>
  <c r="I24" i="20"/>
  <c r="H24" i="20"/>
  <c r="J24" i="20" s="1"/>
  <c r="I23" i="20"/>
  <c r="H23" i="20"/>
  <c r="J23" i="20" s="1"/>
  <c r="I22" i="20"/>
  <c r="H22" i="20"/>
  <c r="J22" i="20" s="1"/>
  <c r="I21" i="20"/>
  <c r="H21" i="20"/>
  <c r="J21" i="20" s="1"/>
  <c r="I20" i="20"/>
  <c r="H20" i="20"/>
  <c r="J20" i="20" s="1"/>
  <c r="I19" i="20"/>
  <c r="H19" i="20"/>
  <c r="J19" i="20" s="1"/>
  <c r="I18" i="20"/>
  <c r="H18" i="20"/>
  <c r="J18" i="20" s="1"/>
  <c r="I17" i="20"/>
  <c r="H17" i="20"/>
  <c r="J17" i="20" s="1"/>
  <c r="I16" i="20"/>
  <c r="H16" i="20"/>
  <c r="J16" i="20" s="1"/>
  <c r="G42" i="21"/>
  <c r="F42" i="21"/>
  <c r="I41" i="21"/>
  <c r="I42" i="21" s="1"/>
  <c r="H41" i="21"/>
  <c r="J41" i="21" s="1"/>
  <c r="J42" i="21" s="1"/>
  <c r="I40" i="21"/>
  <c r="H40" i="21"/>
  <c r="J40" i="21" s="1"/>
  <c r="I39" i="21"/>
  <c r="H39" i="21"/>
  <c r="J39" i="21" s="1"/>
  <c r="I38" i="21"/>
  <c r="H38" i="21"/>
  <c r="J38" i="21" s="1"/>
  <c r="I37" i="21"/>
  <c r="H37" i="21"/>
  <c r="J37" i="21" s="1"/>
  <c r="I36" i="21"/>
  <c r="H36" i="21"/>
  <c r="J36" i="21" s="1"/>
  <c r="I35" i="21"/>
  <c r="H35" i="21"/>
  <c r="J35" i="21" s="1"/>
  <c r="I34" i="21"/>
  <c r="H34" i="21"/>
  <c r="J34" i="21" s="1"/>
  <c r="I33" i="21"/>
  <c r="H33" i="21"/>
  <c r="J33" i="21" s="1"/>
  <c r="I32" i="21"/>
  <c r="H32" i="21"/>
  <c r="J32" i="21" s="1"/>
  <c r="I31" i="21"/>
  <c r="H31" i="21"/>
  <c r="J31" i="21" s="1"/>
  <c r="I30" i="21"/>
  <c r="H30" i="21"/>
  <c r="J30" i="21" s="1"/>
  <c r="I29" i="21"/>
  <c r="H29" i="21"/>
  <c r="J29" i="21" s="1"/>
  <c r="I28" i="21"/>
  <c r="H28" i="21"/>
  <c r="J28" i="21" s="1"/>
  <c r="I27" i="21"/>
  <c r="H27" i="21"/>
  <c r="J27" i="21" s="1"/>
  <c r="I26" i="21"/>
  <c r="H26" i="21"/>
  <c r="J26" i="21" s="1"/>
  <c r="I25" i="21"/>
  <c r="H25" i="21"/>
  <c r="J25" i="21" s="1"/>
  <c r="I24" i="21"/>
  <c r="H24" i="21"/>
  <c r="J24" i="21" s="1"/>
  <c r="I23" i="21"/>
  <c r="H23" i="21"/>
  <c r="J23" i="21" s="1"/>
  <c r="I22" i="21"/>
  <c r="H22" i="21"/>
  <c r="J22" i="21" s="1"/>
  <c r="I21" i="21"/>
  <c r="H21" i="21"/>
  <c r="J21" i="21" s="1"/>
  <c r="H32" i="18" l="1"/>
  <c r="J38" i="15"/>
  <c r="H101" i="19"/>
  <c r="I34" i="14"/>
  <c r="I82" i="13"/>
  <c r="J113" i="23"/>
  <c r="J82" i="13"/>
  <c r="I113" i="23"/>
  <c r="I38" i="15"/>
  <c r="H38" i="15"/>
  <c r="H42" i="21"/>
  <c r="H32" i="20"/>
  <c r="J31" i="14"/>
  <c r="J34" i="14" s="1"/>
  <c r="H113" i="23"/>
  <c r="J81" i="23"/>
  <c r="H82" i="13"/>
  <c r="I22" i="12"/>
  <c r="I23" i="12" s="1"/>
  <c r="H22" i="12"/>
  <c r="H23" i="12" s="1"/>
  <c r="I21" i="12"/>
  <c r="H21" i="12"/>
  <c r="J21" i="12" s="1"/>
  <c r="I20" i="12"/>
  <c r="H20" i="12"/>
  <c r="J20" i="12" s="1"/>
  <c r="I19" i="12"/>
  <c r="H19" i="12"/>
  <c r="J19" i="12" s="1"/>
  <c r="G23" i="12"/>
  <c r="F23" i="12"/>
  <c r="H63" i="1"/>
  <c r="I63" i="1"/>
  <c r="G63" i="1"/>
  <c r="F63" i="1"/>
  <c r="J22" i="12" l="1"/>
  <c r="J23" i="12" s="1"/>
  <c r="J63" i="1"/>
  <c r="H8" i="21" l="1"/>
  <c r="I8" i="21"/>
  <c r="J8" i="21"/>
  <c r="H9" i="21"/>
  <c r="J9" i="21" s="1"/>
  <c r="I9" i="21"/>
  <c r="H10" i="21"/>
  <c r="J10" i="21" s="1"/>
  <c r="I10" i="21"/>
  <c r="H11" i="21"/>
  <c r="J11" i="21" s="1"/>
  <c r="I11" i="21"/>
  <c r="H12" i="21"/>
  <c r="J12" i="21" s="1"/>
  <c r="I12" i="21"/>
  <c r="H13" i="21"/>
  <c r="J13" i="21" s="1"/>
  <c r="I13" i="21"/>
  <c r="H14" i="21"/>
  <c r="J14" i="21" s="1"/>
  <c r="I14" i="21"/>
  <c r="H15" i="21"/>
  <c r="J15" i="21" s="1"/>
  <c r="I15" i="21"/>
  <c r="H16" i="21"/>
  <c r="J16" i="21" s="1"/>
  <c r="I16" i="21"/>
  <c r="H17" i="21"/>
  <c r="J17" i="21" s="1"/>
  <c r="I17" i="21"/>
  <c r="H18" i="21"/>
  <c r="J18" i="21" s="1"/>
  <c r="I18" i="21"/>
  <c r="H19" i="21"/>
  <c r="J19" i="21" s="1"/>
  <c r="I19" i="21"/>
  <c r="H20" i="21"/>
  <c r="J20" i="21" s="1"/>
  <c r="I20" i="21"/>
  <c r="I7" i="21"/>
  <c r="H7" i="21"/>
  <c r="J7" i="21" s="1"/>
  <c r="I7" i="1"/>
  <c r="A3" i="21" l="1"/>
  <c r="H8" i="12" l="1"/>
  <c r="J8" i="12" s="1"/>
  <c r="I8" i="12"/>
  <c r="H9" i="12"/>
  <c r="J9" i="12" s="1"/>
  <c r="I9" i="12"/>
  <c r="H10" i="12"/>
  <c r="J10" i="12" s="1"/>
  <c r="I10" i="12"/>
  <c r="H11" i="12"/>
  <c r="J11" i="12" s="1"/>
  <c r="I11" i="12"/>
  <c r="H12" i="12"/>
  <c r="J12" i="12" s="1"/>
  <c r="I12" i="12"/>
  <c r="H13" i="12"/>
  <c r="J13" i="12" s="1"/>
  <c r="I13" i="12"/>
  <c r="H14" i="12"/>
  <c r="I14" i="12"/>
  <c r="H15" i="12"/>
  <c r="J15" i="12" s="1"/>
  <c r="I15" i="12"/>
  <c r="H16" i="12"/>
  <c r="J16" i="12" s="1"/>
  <c r="I16" i="12"/>
  <c r="H17" i="12"/>
  <c r="J17" i="12" s="1"/>
  <c r="I17" i="12"/>
  <c r="H18" i="12"/>
  <c r="J18" i="12" s="1"/>
  <c r="I18" i="12"/>
  <c r="J14" i="12" l="1"/>
  <c r="J7" i="1"/>
  <c r="I15" i="20"/>
  <c r="H15" i="20"/>
  <c r="J15" i="20" s="1"/>
  <c r="I14" i="20"/>
  <c r="H14" i="20"/>
  <c r="J14" i="20" s="1"/>
  <c r="I13" i="20"/>
  <c r="H13" i="20"/>
  <c r="J13" i="20" s="1"/>
  <c r="I12" i="20"/>
  <c r="H12" i="20"/>
  <c r="J12" i="20" s="1"/>
  <c r="I11" i="20"/>
  <c r="H11" i="20"/>
  <c r="J11" i="20" s="1"/>
  <c r="I10" i="20"/>
  <c r="H10" i="20"/>
  <c r="J10" i="20" s="1"/>
  <c r="I9" i="20"/>
  <c r="H9" i="20"/>
  <c r="J9" i="20" s="1"/>
  <c r="I8" i="20"/>
  <c r="H8" i="20"/>
  <c r="I7" i="20"/>
  <c r="H7" i="20"/>
  <c r="J7" i="20" s="1"/>
  <c r="A3" i="20"/>
  <c r="I9" i="19"/>
  <c r="H9" i="19"/>
  <c r="J9" i="19" s="1"/>
  <c r="I8" i="19"/>
  <c r="H8" i="19"/>
  <c r="J8" i="19" s="1"/>
  <c r="I7" i="19"/>
  <c r="H7" i="19"/>
  <c r="J7" i="19" s="1"/>
  <c r="A3" i="19"/>
  <c r="I14" i="18"/>
  <c r="H14" i="18"/>
  <c r="J14" i="18" s="1"/>
  <c r="I13" i="18"/>
  <c r="H13" i="18"/>
  <c r="J13" i="18" s="1"/>
  <c r="I12" i="18"/>
  <c r="H12" i="18"/>
  <c r="J12" i="18" s="1"/>
  <c r="I11" i="18"/>
  <c r="H11" i="18"/>
  <c r="J11" i="18" s="1"/>
  <c r="I10" i="18"/>
  <c r="H10" i="18"/>
  <c r="J10" i="18" s="1"/>
  <c r="I9" i="18"/>
  <c r="H9" i="18"/>
  <c r="J9" i="18" s="1"/>
  <c r="H8" i="18"/>
  <c r="I7" i="18"/>
  <c r="H7" i="18"/>
  <c r="A3" i="18"/>
  <c r="I7" i="16"/>
  <c r="H7" i="16"/>
  <c r="H14" i="16" s="1"/>
  <c r="A3" i="16"/>
  <c r="I9" i="15"/>
  <c r="H9" i="15"/>
  <c r="J9" i="15" s="1"/>
  <c r="I8" i="15"/>
  <c r="H8" i="15"/>
  <c r="J8" i="15" s="1"/>
  <c r="I7" i="15"/>
  <c r="H7" i="15"/>
  <c r="J7" i="15" s="1"/>
  <c r="A3" i="15"/>
  <c r="I13" i="14"/>
  <c r="H13" i="14"/>
  <c r="J13" i="14" s="1"/>
  <c r="I12" i="14"/>
  <c r="H12" i="14"/>
  <c r="J12" i="14" s="1"/>
  <c r="I10" i="14"/>
  <c r="H10" i="14"/>
  <c r="J10" i="14" s="1"/>
  <c r="I8" i="14"/>
  <c r="H8" i="14"/>
  <c r="J8" i="14" s="1"/>
  <c r="I7" i="14"/>
  <c r="H7" i="14"/>
  <c r="J7" i="14" s="1"/>
  <c r="C5" i="14"/>
  <c r="B5" i="14"/>
  <c r="A3" i="14"/>
  <c r="I10" i="13"/>
  <c r="H10" i="13"/>
  <c r="J10" i="13" s="1"/>
  <c r="I9" i="13"/>
  <c r="H9" i="13"/>
  <c r="J9" i="13" s="1"/>
  <c r="I8" i="13"/>
  <c r="H8" i="13"/>
  <c r="J8" i="13" s="1"/>
  <c r="I7" i="13"/>
  <c r="H7" i="13"/>
  <c r="J7" i="13" s="1"/>
  <c r="A3" i="13"/>
  <c r="I14" i="16" l="1"/>
  <c r="J8" i="20"/>
  <c r="J7" i="18"/>
  <c r="J7" i="16"/>
  <c r="I7" i="12"/>
  <c r="A3" i="12"/>
  <c r="A3" i="1"/>
  <c r="J14" i="16" l="1"/>
  <c r="J7" i="12"/>
</calcChain>
</file>

<file path=xl/sharedStrings.xml><?xml version="1.0" encoding="utf-8"?>
<sst xmlns="http://schemas.openxmlformats.org/spreadsheetml/2006/main" count="1686" uniqueCount="1109">
  <si>
    <t>Lp.</t>
  </si>
  <si>
    <t>Stawka VAT 
(%)</t>
  </si>
  <si>
    <t>Cena jednostkowa netto 
(PLN)</t>
  </si>
  <si>
    <t>Cena jednostkowa brutto 
(PLN)</t>
  </si>
  <si>
    <t>Wartość brutto 
(PLN)</t>
  </si>
  <si>
    <t>[dokument należy sporządzić w formie elektronicznej  i podpisać kwalifikowanym podpisem elektronicznym osoby uprawnionej do reprezentacji Wykonawcy]</t>
  </si>
  <si>
    <t>Wielkość opakowania 
(j.m.)</t>
  </si>
  <si>
    <t>Liczba opakowań</t>
  </si>
  <si>
    <t>Wartość netto 
(PLN)</t>
  </si>
  <si>
    <t>5x8=10</t>
  </si>
  <si>
    <t>5x6=9</t>
  </si>
  <si>
    <t>część I</t>
  </si>
  <si>
    <t>zzz</t>
  </si>
  <si>
    <t>6(100%+7)=8</t>
  </si>
  <si>
    <t>część IV</t>
  </si>
  <si>
    <t>część V</t>
  </si>
  <si>
    <t>część VI</t>
  </si>
  <si>
    <t>część VII</t>
  </si>
  <si>
    <t>część VIII</t>
  </si>
  <si>
    <t>część IX</t>
  </si>
  <si>
    <t>część X</t>
  </si>
  <si>
    <t>część III</t>
  </si>
  <si>
    <t>część II</t>
  </si>
  <si>
    <t>100 ml</t>
  </si>
  <si>
    <t>5 ml</t>
  </si>
  <si>
    <t>1 l</t>
  </si>
  <si>
    <t>10 ml</t>
  </si>
  <si>
    <t>50 ml</t>
  </si>
  <si>
    <t>1 ml</t>
  </si>
  <si>
    <t>BioLegend</t>
  </si>
  <si>
    <t>Active Motif</t>
  </si>
  <si>
    <t>Corning Life Sciences</t>
  </si>
  <si>
    <t>RPMI 1640 with L-glutamine</t>
  </si>
  <si>
    <t>6 x 500 ml</t>
  </si>
  <si>
    <t>CeNT-361-19/2020</t>
  </si>
  <si>
    <t>Dharmacon</t>
  </si>
  <si>
    <t>EURx</t>
  </si>
  <si>
    <t>Epicentre/Lucigen</t>
  </si>
  <si>
    <t>GeneTex</t>
  </si>
  <si>
    <t>Macherey Nagel</t>
  </si>
  <si>
    <t>Omega Biotek</t>
  </si>
  <si>
    <t>Zymo Research</t>
  </si>
  <si>
    <t>nazwa produktu</t>
  </si>
  <si>
    <t>opis produktu</t>
  </si>
  <si>
    <t>HEXAMINECOBALT(III) CHLORIDE</t>
  </si>
  <si>
    <t>3-Aminopropyltriethoxysilane, 99%, AcroSeal®</t>
  </si>
  <si>
    <t>Gelatin, for analysis, granular</t>
  </si>
  <si>
    <t>Levamisole hydrochloride, 99+%</t>
  </si>
  <si>
    <t>Paraformaldehyde, 90%, pure</t>
  </si>
  <si>
    <t>Hydrogen chloride, pure, 1N solution in diethyl ether, AcroSeal®</t>
  </si>
  <si>
    <t>n-Butyllithium, 2.5M solution in hexanes, AcroSeal®</t>
  </si>
  <si>
    <t>Chloroform, 99.9%, Extra Dry over Molecular Sieve, Stabilized, AcroSeal®</t>
  </si>
  <si>
    <t>Ethyl acetate, 99.9%, Extra Dry over Molecular Sieve, AcroSeal®</t>
  </si>
  <si>
    <t>Acetonitrile, 99.9%, Extra Dry over Molecular Sieve, AcroSeal®</t>
  </si>
  <si>
    <t>Methanol, 99.8%, Extra Dry over Molecular Sieve, AcroSeal®</t>
  </si>
  <si>
    <t>Ethanol, 99.5%, Extra Dry, absolute, AcroSeal®</t>
  </si>
  <si>
    <t>Cyclopentyl methyl ether, 99.5%, Extra Dry, stabilized, AcroSeal®</t>
  </si>
  <si>
    <t>1,4-Dioxane, 99.5%, Extra Dry over Molecular Sieve, stabilized, AcroSeal®</t>
  </si>
  <si>
    <t>Cyclohexane, 99.5%, Extra Dry over Molecular Sieve, AcroSeal®</t>
  </si>
  <si>
    <t>Boron tribromide, 99+%</t>
  </si>
  <si>
    <t>Trimethylamine N-oxide dihydrate, 98%</t>
  </si>
  <si>
    <t>Tetramethylammonium fluoride tetrahydrate &gt;=98%</t>
  </si>
  <si>
    <t>2,6-Di-tert-butyl-4-methylphenol, 99.8%</t>
  </si>
  <si>
    <t>Diphenyl phosphite, contains varying amounts of phenol and (C6H5O)3P</t>
  </si>
  <si>
    <t>Diethyl phosphite, 98%</t>
  </si>
  <si>
    <t>1-Butanethiol, 99+%</t>
  </si>
  <si>
    <t>Benzyl mercaptan, 99%</t>
  </si>
  <si>
    <t>Thiophenol, 99%</t>
  </si>
  <si>
    <t>2,3-Dimethyl-2-butene, 98%</t>
  </si>
  <si>
    <t>1-Hexene, 99%, AcroSeal®</t>
  </si>
  <si>
    <t>1-Octene, 99+%</t>
  </si>
  <si>
    <t>Diphenylphosphine 95%</t>
  </si>
  <si>
    <t>Chlorodiphenylphosphine, 98%</t>
  </si>
  <si>
    <t>1-Ethynyl-1-cyclohexanol, 99+%,</t>
  </si>
  <si>
    <t>2-Methyl-1-buten-3-yne, 98%</t>
  </si>
  <si>
    <t>Diphenylacetylene, 99%,</t>
  </si>
  <si>
    <t>Tetrabutylammonium phosphate monobasic, 0.4M solution in acetonitrile, AcroSeal®</t>
  </si>
  <si>
    <t>1,1'-Ferrocenedimethanol &gt;=98%</t>
  </si>
  <si>
    <t>N,N-Dimethylformamide, 99.8%, Extra Dry over Molecular Sieve, AcroSeal®</t>
  </si>
  <si>
    <t>9-(Chloromethyl)anthracene,  98+%</t>
  </si>
  <si>
    <t>4-(Trifluoromethyl)thiophenol,  97%</t>
  </si>
  <si>
    <t>4-Methoxybenzenethiol, 98%</t>
  </si>
  <si>
    <t>2-Mercaptopyridine, 98%</t>
  </si>
  <si>
    <t>3,5-Bis(trifluoromethyl)phenyl isothiocyanate, 99+%</t>
  </si>
  <si>
    <t>3,5-Bis(trifluoromethyl)aniline,  98+%</t>
  </si>
  <si>
    <t>Dichloromethane-d2, for NMR, 99.5 atom %  D, AcroSeal®</t>
  </si>
  <si>
    <t>D-Gluconic acid, calcium salt, 99%</t>
  </si>
  <si>
    <t>4-Iodophenylboronic acid, 97%</t>
  </si>
  <si>
    <t>3-Aminophthalhydrazide, 98%, pure</t>
  </si>
  <si>
    <t>10H-Phenothiazine-10-propanesulfonic acid sodium salt</t>
  </si>
  <si>
    <t>Vanadium(IV) chloride, 99+%</t>
  </si>
  <si>
    <t>Methyl sulfoxide, 99.7+%, Extra Dry over Molecular Sieve, AcroSeal™</t>
  </si>
  <si>
    <t>1-Chloro-2,4-dinitrobenzene, 99%</t>
  </si>
  <si>
    <t>Nitromethane, 99+%, for analysis</t>
  </si>
  <si>
    <t>Heparin sodium</t>
  </si>
  <si>
    <t>Ethanol, 100%, technical, denaturated with 5% methanol</t>
  </si>
  <si>
    <t>25 g</t>
  </si>
  <si>
    <t>500 g</t>
  </si>
  <si>
    <t>10 g</t>
  </si>
  <si>
    <t>1 kg</t>
  </si>
  <si>
    <t>100 mL</t>
  </si>
  <si>
    <t>250 g</t>
  </si>
  <si>
    <t>100 g</t>
  </si>
  <si>
    <t>25 ml</t>
  </si>
  <si>
    <t>5 g</t>
  </si>
  <si>
    <t>1 g</t>
  </si>
  <si>
    <t>50 g</t>
  </si>
  <si>
    <t>2,5 g</t>
  </si>
  <si>
    <t>500 ml</t>
  </si>
  <si>
    <t>5 l</t>
  </si>
  <si>
    <t>RNA 6000 Pico kit</t>
  </si>
  <si>
    <t>Small RNA kit</t>
  </si>
  <si>
    <t>High Sensitivity DNA Kit</t>
  </si>
  <si>
    <t xml:space="preserve"> High Sensitivity RNA ScreenTape Ladder</t>
  </si>
  <si>
    <t>High Sensitivity D1000 ScreenTape</t>
  </si>
  <si>
    <t>High Sensitivity D5000 ScreenTape</t>
  </si>
  <si>
    <t>High Sensitivity D1000 Reagents</t>
  </si>
  <si>
    <t>High Sensitivity D5000 Reagents</t>
  </si>
  <si>
    <t>High Sensitivity RNA ScreenTape</t>
  </si>
  <si>
    <t>Genomic DNA ScreenTape</t>
  </si>
  <si>
    <t>PfuTurbo Cx Hotstart DNA Polymerase</t>
  </si>
  <si>
    <t>Herculase II Fusion DNA Polymerase</t>
  </si>
  <si>
    <t>Oligo aCGH/ChIP-on-chip Hybridization Kit (25)</t>
  </si>
  <si>
    <t>2X Hi-RPM Hybridization Buffer, 25  mL</t>
  </si>
  <si>
    <t>High Sensitivity RNA ScreenTape Sample Buffer</t>
  </si>
  <si>
    <t>Genomic DNA Reagents</t>
  </si>
  <si>
    <t>kit</t>
  </si>
  <si>
    <t>1000 units</t>
  </si>
  <si>
    <t>400 reakcji</t>
  </si>
  <si>
    <t>Zestaw odczynników do analizy jakościowej RNA  w zakresie stężeń od 50 pg całkowitego RNA do użytku z analizatorem Agilent Bioanalyzer 2100, zestaw na 275 próbek</t>
  </si>
  <si>
    <t>Zestaw odczynników do analizy jakościowej małych RNA w zakresie wielkości 6-150 nt,do użytku z analizatorem Agilent Bioanalyzer 2100, zestaw na 275 próbek</t>
  </si>
  <si>
    <t>Zestaw odczynników do wysokoczułych analiz jakościowych dsDNA w zakresie wielkości 50-7000 bp do  użytku z analizatorem Agilent Bioanalyzer 2100, zestaw na 110 próbek</t>
  </si>
  <si>
    <t>Marker wielkości RNA do wysokoczułych analiz jakościwych RNA z czyłością do 100 pg/ul z użyciem analizatora TapeStation</t>
  </si>
  <si>
    <t>Taśmy żelowe do analiz wysokoczułych jakościowych DNA w zakresie wielkości 35 -1000 bp, zestaw na min. 112 próbek, z użyciem analizatora TapeStation</t>
  </si>
  <si>
    <t>Taśmy żelowe i do wysokoczułych analiz jakościowych DNA w zakresie wielkości 100 -5000 bp, z użyciem analizatora TapeStation, zestaw na min. 105 próbek</t>
  </si>
  <si>
    <t>Zestaw odczynników do wysokoczułych analiz jakościowych DNA w zakresie wielkości 35 -1000 bp, z użyciem analizatora TapeStation</t>
  </si>
  <si>
    <t>Zestaw odczynników do wysokoczułych analiz jakościowych DNA w zakresie wielkości 100 -5000 bp, z użyciem analizatora TapeStation</t>
  </si>
  <si>
    <t>Taśmy żelowe do wysokoczułych analiz jakościowych RNA z czyłością do 100 pg/ul, zestaw na min. 112 próbek, z użyciem analizatora TapeStation</t>
  </si>
  <si>
    <t>Taśmy żelowe do analiz jakościowych DNA genomowego z użyciem analizatora TapeStation, zestaw na min. 105 próbek</t>
  </si>
  <si>
    <t>Zestaw odczynników do analiz jakościowych DNA genomowego z użyciem analizatora TapeStation, zestaw na min. 105 próbek</t>
  </si>
  <si>
    <t>Bufor do analiz jakościwych RNA z czyłością do 100 pg/ul z użyciem analizatora TapeStation</t>
  </si>
  <si>
    <t>Clarity Western ECL Substrate</t>
  </si>
  <si>
    <t>Bio-Safe™ Coomassie Stain</t>
  </si>
  <si>
    <t>Cell Counting Kit, 30 dual-chambered slides, 60 counts, with trypan blue</t>
  </si>
  <si>
    <t>4–15% Mini-PROTEAN® TGX™ Precast Protein Gels, 10-well, 50 µl</t>
  </si>
  <si>
    <t>Certified Low Range Ultra Agarose, 25 g</t>
  </si>
  <si>
    <t>10–20% Criterion™ Tris-HCl Protein Gel, 18 well, 30 µl</t>
  </si>
  <si>
    <t>Precision Plus Protein™ Dual Color Standards</t>
  </si>
  <si>
    <t>2-Mercaptoethanol</t>
  </si>
  <si>
    <t>4x Laemmli Sample Buffer</t>
  </si>
  <si>
    <t>30% Acrylamide/Bis Solution, 37.5:1</t>
  </si>
  <si>
    <t>Ammonium Persulfate (APS)</t>
  </si>
  <si>
    <t>Temed</t>
  </si>
  <si>
    <t>Clarity Max™ Western ECL Substrate, 100 ml</t>
  </si>
  <si>
    <t>iTaq™ Universal SYBR® Green Supermix</t>
  </si>
  <si>
    <t>40% Acrylamid/Bis Solution 19:1, electrophoresis purity reagent</t>
  </si>
  <si>
    <t>10x Tris/Glycine/SDS</t>
  </si>
  <si>
    <t>Chelex® 100 Chelating Resin, analytical grade, 200–400 mesh, sodium form</t>
  </si>
  <si>
    <t>SingleShot Cell Lysis Kit, 1 x 5 ml</t>
  </si>
  <si>
    <t>SsoAdvanced Univ SYBR Grn Suprmix 5x1 ml</t>
  </si>
  <si>
    <t>Precision Plus Protein™ Dual Color Standards, 2.5mL</t>
  </si>
  <si>
    <t>SsoAdvanced Univ SYBR Grn Suprmx 10x1 ml</t>
  </si>
  <si>
    <t>Bio-Safe Coomassie Stain 5l</t>
  </si>
  <si>
    <t>Helios Gene Gun Cartridge Kit</t>
  </si>
  <si>
    <t>Chelex® 100 Chelating Resin, molecular biology grade, 200–400 mesh, sodium form</t>
  </si>
  <si>
    <t>30% akrylamid/bisakrylamid</t>
  </si>
  <si>
    <t>TGX Stain-Free™ FastCast™ Acrylamide Kit, 12%</t>
  </si>
  <si>
    <t>Prec Plus Protein Kaleidoscope Std Value</t>
  </si>
  <si>
    <t>8-16% MP TGX Gel 10w 30 ul, pkg 10 Pkg of 10 8#16% precast polyacrylamide  gel 8.6 × 6.7 cm (W × L) for use with Mini- PROTEAN electrophoresis cells</t>
  </si>
  <si>
    <t>40% Acrylamide/Bis Soln, 37.5:1, 500 ml  500 ml, 40% acrylamide and bis- acrylamide solution, 37.5:1</t>
  </si>
  <si>
    <t>EveryBlot Blocking Buffer</t>
  </si>
  <si>
    <t>10% Mini-PROTEAN® TGX™ Precast Protein Gels, 12-well, 20 µl</t>
  </si>
  <si>
    <t>TGX Stain-Free™ FastCast™ Acrylamide Kit, 10%</t>
  </si>
  <si>
    <t>iTaq™ Universal SYBR® Green One-Step Kit</t>
  </si>
  <si>
    <t>UView™ 6x Loading Dye</t>
  </si>
  <si>
    <t>60 counts</t>
  </si>
  <si>
    <t>10 szt</t>
  </si>
  <si>
    <t>25g</t>
  </si>
  <si>
    <t>500 µl</t>
  </si>
  <si>
    <t>25 mL</t>
  </si>
  <si>
    <t>5 mL</t>
  </si>
  <si>
    <t>500 x 20 µl rxns, 5 ml (5 x 1 ml)</t>
  </si>
  <si>
    <t>5 L</t>
  </si>
  <si>
    <t>1x5ml</t>
  </si>
  <si>
    <t>5x1ml</t>
  </si>
  <si>
    <t>5x0.5mL</t>
  </si>
  <si>
    <t>10x1ml</t>
  </si>
  <si>
    <t>5L</t>
  </si>
  <si>
    <t>1 litr</t>
  </si>
  <si>
    <t>1 szt.</t>
  </si>
  <si>
    <t>1 opakowanie</t>
  </si>
  <si>
    <t>10 szt.</t>
  </si>
  <si>
    <t>500 x 20 µl rxns</t>
  </si>
  <si>
    <t>Sole, roztwory soli i bufory do hodowli komórek</t>
  </si>
  <si>
    <t>BOVINE SERUM ALBUMIN (LYOPHILISED)</t>
  </si>
  <si>
    <t>BOVINE SERUM ALBUMIN PROTEASE FREE LYOPHILISED</t>
  </si>
  <si>
    <t>DMEM High Glucose w/o L-Glutamine w/o Sodium Pyruvate</t>
  </si>
  <si>
    <t>DPBS W/O CA W/O MG</t>
  </si>
  <si>
    <t>FETAL BOVINE SERUM (S.AMERICA ORIGIN)</t>
  </si>
  <si>
    <t>GLUTAMINE STABLE 100X, 200MM</t>
  </si>
  <si>
    <t>MEM NON ESSENTIAL AMINO ACIDS 100X W/O L-GLUTAMINE</t>
  </si>
  <si>
    <t>PENICILLIN-STREPTOMYCIN</t>
  </si>
  <si>
    <t>SHEEP SERUM</t>
  </si>
  <si>
    <t>TRYPSIN 0.25% - EDTA IN HBSS W/O CALCIUM W/O MAGNESIUM W/ PHENOL RED</t>
  </si>
  <si>
    <t>TRYPSIN-EDTA 1X IN SOLUTION W/O CALCIUM W/O MAGNESIUM W/ PHENOL RED</t>
  </si>
  <si>
    <t>SODIUM BICARBONATE 7.5 %</t>
  </si>
  <si>
    <t>VERSENE</t>
  </si>
  <si>
    <t>DULBECCO'S PHOSPHATE BUFFERED SALINE 10X W/O CALCIUM W/O MAGNESIUM</t>
  </si>
  <si>
    <t>DMEM with 4,5 g/l glucose, with L-glutamine, without sodium pyruvate</t>
  </si>
  <si>
    <t>L-glutamine (powder)</t>
  </si>
  <si>
    <t>DPBS, without calcium, without magnesium (powder)</t>
  </si>
  <si>
    <t>HBSS W/O CA W/O MG W/ NAHCO3 W/ PHENOL</t>
  </si>
  <si>
    <t>DMEM with 4,5 g/l glucose, with stable glutamine, with sodium pyruvate</t>
  </si>
  <si>
    <t>Leibovitz L15 Medium w/o L-Glutamine</t>
  </si>
  <si>
    <t>Sodium Pyruvate 100 mM</t>
  </si>
  <si>
    <t>1000 ml</t>
  </si>
  <si>
    <t>100ml</t>
  </si>
  <si>
    <t>proszek na 10 litrów</t>
  </si>
  <si>
    <t>metanol cz.d.a.</t>
  </si>
  <si>
    <t>eter tert-butylowo metylowy</t>
  </si>
  <si>
    <t>kwas siarkowy 98% cz.d.a.</t>
  </si>
  <si>
    <t>kwas solny 35-38% cz.d.a.</t>
  </si>
  <si>
    <t>tri amonu cytrynian czda</t>
  </si>
  <si>
    <t>amonu fluorek czda</t>
  </si>
  <si>
    <t>sodu fluorek czda</t>
  </si>
  <si>
    <t>potasu fluorek bezw. czda</t>
  </si>
  <si>
    <t>amonu azotan czda</t>
  </si>
  <si>
    <t>sodu azotan czda</t>
  </si>
  <si>
    <t>potasu azotan czda</t>
  </si>
  <si>
    <t>potasu siarczan czda</t>
  </si>
  <si>
    <t>potasu rodanek czda</t>
  </si>
  <si>
    <t>sodu rodanek czda</t>
  </si>
  <si>
    <t>sodu jodek czda</t>
  </si>
  <si>
    <t>di-sodu szczawian czda</t>
  </si>
  <si>
    <t>acetonitryl HPLC</t>
  </si>
  <si>
    <t>metanol HPLC</t>
  </si>
  <si>
    <t>etylowy alkohol 99,8% HPLC</t>
  </si>
  <si>
    <t>aceton HPLC</t>
  </si>
  <si>
    <t>sodu podchloryn ok. 5%</t>
  </si>
  <si>
    <t>sodu octan bezwodny</t>
  </si>
  <si>
    <t>etylu octan czda</t>
  </si>
  <si>
    <t>Sodu siarczan bezw. czda</t>
  </si>
  <si>
    <t>węgiel aktywny gran.1-4mm Chem NGI/p</t>
  </si>
  <si>
    <t>eter dietylowy czda</t>
  </si>
  <si>
    <t>Kwas aminooctowy (glicyna)</t>
  </si>
  <si>
    <t>chloroform cz.d.a. (stabilizowany amylenem)</t>
  </si>
  <si>
    <t>wodoru nadtlenek 30% cz.d.a.</t>
  </si>
  <si>
    <t>octowy bezwodnik cz.d.a.</t>
  </si>
  <si>
    <t>potasu węglan bezw. CZDA</t>
  </si>
  <si>
    <t>2-propanol ocz.</t>
  </si>
  <si>
    <t>n-heksan 99% do chromatografii HPLC</t>
  </si>
  <si>
    <t>dichlorometan cz.d.a.</t>
  </si>
  <si>
    <t>aceton  czda</t>
  </si>
  <si>
    <t>sita molekularne 3A</t>
  </si>
  <si>
    <t>amonu chlorek czda</t>
  </si>
  <si>
    <t>sodu metanadjodan cz.d.a.</t>
  </si>
  <si>
    <t>sodu podchloryn r-r ok.15% stabilizowany</t>
  </si>
  <si>
    <t>etylowy alkohol 96%  czda</t>
  </si>
  <si>
    <t>etylowy alkohol 70% cz.d.a.</t>
  </si>
  <si>
    <t>Toluen czda (1L) UN 1294</t>
  </si>
  <si>
    <t>magnezu siarczan bezw. CZDA</t>
  </si>
  <si>
    <t>Etylowy alkohol 99,8% cz</t>
  </si>
  <si>
    <t>Sita molekularne typ 4A (1kg)</t>
  </si>
  <si>
    <t>Sodu siarczan bezw cz</t>
  </si>
  <si>
    <t>Sodu węglan bezw cz</t>
  </si>
  <si>
    <t>Potasu jodek cz</t>
  </si>
  <si>
    <t>Brom cz</t>
  </si>
  <si>
    <t>2-propanol, cz.d.a</t>
  </si>
  <si>
    <t>Dimetylu sulfotlenek czda</t>
  </si>
  <si>
    <t>N,N-dimetyloformamid (N,N-dwumetyloformamid) czda</t>
  </si>
  <si>
    <t>Sacharoza czda</t>
  </si>
  <si>
    <t>Sodu chlorek czda</t>
  </si>
  <si>
    <t>metylenu chlorek czda</t>
  </si>
  <si>
    <t>heksan 99% czda</t>
  </si>
  <si>
    <t>pentan czda</t>
  </si>
  <si>
    <t>Toluen czda</t>
  </si>
  <si>
    <t>Acetyloaceton cz.</t>
  </si>
  <si>
    <t>acetonitryl czda</t>
  </si>
  <si>
    <t>Chloroform czda (stabilizowany etanolem) (1L) UN 1888</t>
  </si>
  <si>
    <t>Tetrahydrofuran czda</t>
  </si>
  <si>
    <t>Acetonitryl gradient grade HPLC</t>
  </si>
  <si>
    <t>aceton czda</t>
  </si>
  <si>
    <t>Potasu sodu winian 4-hydrat czda</t>
  </si>
  <si>
    <t>kwas azotowy 65% cz.d.a.</t>
  </si>
  <si>
    <t>250g</t>
  </si>
  <si>
    <t>2,5 l</t>
  </si>
  <si>
    <t>20 l</t>
  </si>
  <si>
    <t>5 kg</t>
  </si>
  <si>
    <t>2,5L</t>
  </si>
  <si>
    <t>10 l</t>
  </si>
  <si>
    <t>2 kg</t>
  </si>
  <si>
    <t>1 L</t>
  </si>
  <si>
    <t>2,5 L</t>
  </si>
  <si>
    <t>20 L</t>
  </si>
  <si>
    <t>10 L</t>
  </si>
  <si>
    <t>KAPA HiFi HS RM</t>
  </si>
  <si>
    <t>KAPA Hyper Prep</t>
  </si>
  <si>
    <t>KAPA HyperPlus</t>
  </si>
  <si>
    <t>KAPA HyperPure Beads Kit</t>
  </si>
  <si>
    <t>KAPA Pure Beads</t>
  </si>
  <si>
    <t>KAPA UDI Primer Mixes, 1-96 , 96 rxn</t>
  </si>
  <si>
    <t>KAPA UDI Adapters Kit 15uM</t>
  </si>
  <si>
    <t>KAPA RNA HyperPrep+RiboErase HMR</t>
  </si>
  <si>
    <t>KAPA RNA HyperPrep</t>
  </si>
  <si>
    <t>KAPA HyperPrep RNA-Seq Kit+RiboErase Globin 24rxn</t>
  </si>
  <si>
    <t>KAPA HyperPrep RNA-Seq Kit+RiboErase Globin 96rxn</t>
  </si>
  <si>
    <t>KAPA mRNA HyperPrep</t>
  </si>
  <si>
    <t>KAPA EvoPlus</t>
  </si>
  <si>
    <t>KAPA EvoPlus, 96-wll plate</t>
  </si>
  <si>
    <t>KAPA UDI Primer Mixes, 97-192 , 96 rxn</t>
  </si>
  <si>
    <t>KAPA UDI Primer Mixes, 193-288 , 96 rxn</t>
  </si>
  <si>
    <t>KAPA UDI Primer Mixes, 289-384 , 96 rxn</t>
  </si>
  <si>
    <t>KAPA Universal Adapter, 15uM</t>
  </si>
  <si>
    <t>KAPA Universal UMI Adapter, 960 uL</t>
  </si>
  <si>
    <t>Gotowy mix dwukrotnie stężony do amplifikacji z użyczem polimerazy HiFi, 6.25 ml</t>
  </si>
  <si>
    <t>Zestaw odczynników do przygotowania bibliotek DNA-seq metodą HyperPrep kompatybilnych z technologią Illumina, do przygotowania 96 bibliotek</t>
  </si>
  <si>
    <t>96 reakcji</t>
  </si>
  <si>
    <t>Zestaw odczynników do przygotowania bibliotek DNA-seq metodą HyperPrep plus z fragmentacją enzymatyczną, do przygotowania 48 bibliotek</t>
  </si>
  <si>
    <t>Odczynnik do oczyszczania DNA po reakcjach enzymatycznych oraz do selekcji wybranego zakresu fragmentów metodą SPRI w technologii HyperPure, 4 x 60 ml</t>
  </si>
  <si>
    <t>4 x 60 mL</t>
  </si>
  <si>
    <t>Odczynnik do oczyszczania DNA po reakcjach enzymatycznych oraz do selekcji wybranego zakresu fragmentów metodą SPRI w technologii HyperPure, 60 ml</t>
  </si>
  <si>
    <t>Odczynnik do oczyszczania DNA po reakcjach enzymatycznych oraz do selekcji wybranego zakresu fragmentów metodą SPRI w technologii  Pure, 60 ml</t>
  </si>
  <si>
    <t xml:space="preserve">Zestaw starterów do przygotowania bibliotek do sekwencjonowania w technologii HyperPrep i HyperPrep Plus, zestaw umożliwia nadanie 96 unikalnych par indexów w stężeniu 15 uM, zawierają indeksy nr 1-96 </t>
  </si>
  <si>
    <t>Zestaw do analizy jakościowej bibliotek w technologii Illumina metodą qPCR, zawiera dwukrotnie stężony mix, startery kompatybilnej z technologią Illumina oraz 6 standardów do w stężenieach w zakresie od 0.0002 pM do 20 pM, zestaw wystarcza na 500 reakcji po 20 ul, zoptymalizowany dla platformy Roche® LightCycler 480</t>
  </si>
  <si>
    <t>500 reakcji w 20µl</t>
  </si>
  <si>
    <t>Zestaw adapterów do przygotowania bibliotek do sekwencjonowania w technologii HyperPrep, zestaw umożliwia nadanie 96 unikalnych par indexów w stężeniu 15 uM</t>
  </si>
  <si>
    <t>Zestaw odczynników do przygotowania bibliotek RNA-Seq kompatybilnych z technologią Illumina z całkowitego RNA z próbek ludzkich, mysich lub szczurzych, z rybodeplecją metodą RiboErease, zestaw pozwala na konstrukcję 24 bibliotek</t>
  </si>
  <si>
    <t>24 reakcje</t>
  </si>
  <si>
    <t>Zestaw odczynników do przygotowania bibliotek RNA-Seq metodą HyperPrep z kompatybilnych technologią Illumina z całkowitego RNA z próbek ludzkich, mysich lub szczurzych, z rybodeplecją metodą RiboErease, zestaw pozwala na konstrukcję 96 bibliotek</t>
  </si>
  <si>
    <t>Zestaw odczynników do przygotowania bibliotek RNA-Seq metodą HyperPrep kompatybilnych z technologią Illumina, zestaw pozwala na konstrukcję 96 bibliotek</t>
  </si>
  <si>
    <t>Zestaw odczynników do przygotowania bibliotek RNA-Seq metodą HyperPrep z kompatybilnych technologią Illumina z całkowitego RNA z próbek ludzkich, mysich lub szczurzych, z rybodeplecją metodą RiboErease oraz z usunięciem mRNA Globin, zestaw pozwala na konstrukcję 24 bibliotek</t>
  </si>
  <si>
    <t>Zestaw odczynników do przygotowania bibliotek RNA-Seq metodą HyperPrep z kompatybilnych technologią Illumina z całkowitego RNA z próbek ludzkich, mysich lub szczurzych, z rybodeplecją metodą RiboErease oraz z usunięciem mRNA Globin, zestaw pozwala na konstrukcję 96 bibliotek</t>
  </si>
  <si>
    <t>Zestaw odczynników do przygotowania bibliotek RNA-Seq metodą HyperPrep z kompatybilnych technologią Illumina z całkowitego RNA umowżliwiający wzbogcaenie próbki we frakcję mRNA, zestaw pozwala na konstrukcję 96 bibliotek</t>
  </si>
  <si>
    <t>Zestaw odczynników do przygotowania bibliotek DNA-seq metodą EvoPlus z fragmentacją enzymatyczną i gotowymi miksami, do przygotowania 24 bibliotek</t>
  </si>
  <si>
    <t>Zestaw odczynników do przygotowania bibliotek DNA-seq metodą EvoPlus z fragmentacją enzymatyczną i gotowymi miksami, do przygotowania 96 bibliotek</t>
  </si>
  <si>
    <t>96 reakcje</t>
  </si>
  <si>
    <t>Zestaw odczynników do przygotowania bibliotek DNA-seq metodą EvoPlus z fragmentacją enzymatyczną i gotowymi miksami, do przygotowania 384 bibliotek</t>
  </si>
  <si>
    <t>384 reakcje</t>
  </si>
  <si>
    <t>Zestaw odczynników do przygotowania bibliotek DNA-seq metodą EvoPlus z fragmentacją enzymatyczną i gotowymi miksami w formacie płytek 96 dołkowych, do przygotowania 96 bibliotek</t>
  </si>
  <si>
    <t>Odczynnik do oczyszczania DNA po reakcjach enzymatycznych oraz do selekcji wybranego zakresu fragmentów metodą SPRI w technologii  Pure, 5 ml</t>
  </si>
  <si>
    <t>Zestaw starterów do przygotowania bibliotek do sekwencjonowania w technologii HyperPrep i HyperPrep Plus, zestaw umożliwia nadanie 96 unikalnych par indexów w stężeniu 15 uM, zawierają indeksy nr 97-192</t>
  </si>
  <si>
    <t>Zestaw starterów do przygotowania bibliotek do sekwencjonowania w technologii  HyperPrep i HyperPrep Plus, zestaw umożliwia nadanie 96 unikalnych par indexów w stężeniu 15 uM, zawierają indeksy nr 193-288</t>
  </si>
  <si>
    <t>Zestaw starterów do przygotowania bibliotek do sekwencjonowania w technologii HyperPrep i HyperPrep Plus, zestaw umożliwia nadanie 96 unikalnych par indexów w stężeniu 15 uM, zawierają indeksy nr 289-384</t>
  </si>
  <si>
    <t>Uniwersalny adapter do przygotowania bibliotek do sekwencjonowania w technologii HyperPrep i HyperPrep Plus, 15 uM, 960 ul</t>
  </si>
  <si>
    <t>960 ul</t>
  </si>
  <si>
    <t>Uniwersalny adapter do przygotowania bibliotek do sekwencjonowania w technologii HyperPrep i HyperPrep Plus, 33 uM, 960 ul</t>
  </si>
  <si>
    <t>6,25 ml</t>
  </si>
  <si>
    <t>60 ml</t>
  </si>
  <si>
    <t xml:space="preserve">Lib Quant Kit
</t>
  </si>
  <si>
    <t xml:space="preserve">KAPA RNA HyperPrep+RiboErase HMR
</t>
  </si>
  <si>
    <t>48 reakcji</t>
  </si>
  <si>
    <t xml:space="preserve">KAPA EvoPlus
</t>
  </si>
  <si>
    <t>Line-EtOH Antybakteria 70</t>
  </si>
  <si>
    <t>Line-EtOH Antybakteria 96</t>
  </si>
  <si>
    <t>Line-EtOH acetonówka</t>
  </si>
  <si>
    <t>Line-EtOH do mycia B</t>
  </si>
  <si>
    <t>Line-EtOH eterówka</t>
  </si>
  <si>
    <t>Sequencing Grade Modified Trypsin</t>
  </si>
  <si>
    <t>CellTiter 96® AQueous One Solution Cell Proliferation Assay (MTS)</t>
  </si>
  <si>
    <t>TnT® Quick Coupled Transcription/Translation System</t>
  </si>
  <si>
    <t>Caspase-Glo® 3/7 Assay Systems</t>
  </si>
  <si>
    <t>CellTiter-Glo® 3D Cell Viability Assay</t>
  </si>
  <si>
    <t>Flexi® Rabbit Reticulocyte Lysate System</t>
  </si>
  <si>
    <t>ProteaseMAX™ Surfactant, Trypsin Enhancer</t>
  </si>
  <si>
    <t>MTase-Glo™ Methyltransferase Assay</t>
  </si>
  <si>
    <t>GSH/GSSG-Glo™ Assay</t>
  </si>
  <si>
    <t>NADP/NADPH-Glo™ Assays</t>
  </si>
  <si>
    <t>pRL-SV40 Vector</t>
  </si>
  <si>
    <t>pGL4.21[luc2P/Puro] Vector</t>
  </si>
  <si>
    <t>Transfection Carrier DNA</t>
  </si>
  <si>
    <t>TnT® Quick Coupled Transcription/Translation System promoter: SP6</t>
  </si>
  <si>
    <t>VivoGlo™ Luciferin, In Vivo Grade</t>
  </si>
  <si>
    <t>rATP, rCTP, rGTP, rUTP each at  10mM, 0.5ml</t>
  </si>
  <si>
    <t>Wizard SV Gel and PCR clean up system</t>
  </si>
  <si>
    <t>FuGENE(R) 6 Transfection  Reagent</t>
  </si>
  <si>
    <t>CellTiter96 AQueous One Solution Cell Proliferation Assay</t>
  </si>
  <si>
    <t>Flexi(R) Rabbit Reticulocyte Lysate System, 1ml</t>
  </si>
  <si>
    <t>CellTiter-Glo(R) 2.0 Assay 100ml</t>
  </si>
  <si>
    <t>QuantiFluor(R) ONE dsDNA System, 500rxn (E4870)</t>
  </si>
  <si>
    <t>GoTaq® G2 Hot Start Polymerase (500u)</t>
  </si>
  <si>
    <t>NanoLuc(R)-MAP3K21 Fusion  Vector</t>
  </si>
  <si>
    <t>NanoBRET(TM) TE Intracellular Kinase Assay K-10</t>
  </si>
  <si>
    <t>Luciferase Assay System, 100 assays, 10 pack</t>
  </si>
  <si>
    <t>Luciferase Cell Culture Lysis 5X  Reagent, 30ml</t>
  </si>
  <si>
    <t>TAE Buffer 10x</t>
  </si>
  <si>
    <t>GoTaq(R) G2 Hot Start Polymerase</t>
  </si>
  <si>
    <t>CellTiter-Glo(R) 2.0 Assay</t>
  </si>
  <si>
    <t>Passive Lysis 5X Buffer</t>
  </si>
  <si>
    <t>5 x 20ug</t>
  </si>
  <si>
    <t>200 assays</t>
  </si>
  <si>
    <t>40 reactions</t>
  </si>
  <si>
    <t>10 x 10ml</t>
  </si>
  <si>
    <t>30 reactions</t>
  </si>
  <si>
    <t>5 x 1 mg</t>
  </si>
  <si>
    <t>400 assays</t>
  </si>
  <si>
    <t>20ug</t>
  </si>
  <si>
    <t>20 ug</t>
  </si>
  <si>
    <t>2 x 100 ug</t>
  </si>
  <si>
    <t>50 mg</t>
  </si>
  <si>
    <t>0,5 ml</t>
  </si>
  <si>
    <t>1 opak.</t>
  </si>
  <si>
    <t>1000 reactions</t>
  </si>
  <si>
    <t>1 kit</t>
  </si>
  <si>
    <t>500 units</t>
  </si>
  <si>
    <t>100 assays</t>
  </si>
  <si>
    <t>100 asays, 10 pack</t>
  </si>
  <si>
    <t>30 ml</t>
  </si>
  <si>
    <t>2,500u</t>
  </si>
  <si>
    <t>10ml</t>
  </si>
  <si>
    <t>Nrf2 siRNA (h)</t>
  </si>
  <si>
    <t>bassoon Antibody (SAP7F407)</t>
  </si>
  <si>
    <t>CBS Antibody (B-4)</t>
  </si>
  <si>
    <t>MRCK? (A-2)</t>
  </si>
  <si>
    <t>UCH-L3 Antibody (ZE-17)</t>
  </si>
  <si>
    <t>Tom40 Antibody (D-2)</t>
  </si>
  <si>
    <t>Ub Antibody (P4D1)</t>
  </si>
  <si>
    <t>4-(Chloromethyl)phenyl acetate</t>
  </si>
  <si>
    <t>MRCK? Antibody (B-3)</t>
  </si>
  <si>
    <t>PABP Antibody (10E10)</t>
  </si>
  <si>
    <t>Dcp1a Antibody (56-Y)</t>
  </si>
  <si>
    <t>HELZ Antibody (FA-52)</t>
  </si>
  <si>
    <t>Edc4 Antibody (H-12)</t>
  </si>
  <si>
    <t>Cre Vector</t>
  </si>
  <si>
    <t>FTSJD1 CRISPR/Cas9 KO Plasmid (h)</t>
  </si>
  <si>
    <t>ACADVL Antibody (H-7)</t>
  </si>
  <si>
    <t>ETFDH Antibody (D-2)</t>
  </si>
  <si>
    <t>PCB Antibody (H-2)</t>
  </si>
  <si>
    <t>Glut1 Antibody (A-4)</t>
  </si>
  <si>
    <t>Tau Antibody (E-4)</t>
  </si>
  <si>
    <t>anti-SDHA antibody</t>
  </si>
  <si>
    <t>Acetylene-PEG5-NHS ester</t>
  </si>
  <si>
    <t>Poly-L-Lysine Solution</t>
  </si>
  <si>
    <t>Anti-CTNNAL1 Antibody (A-4)</t>
  </si>
  <si>
    <t>Polybrene</t>
  </si>
  <si>
    <t>Puromycin dihydrochloride</t>
  </si>
  <si>
    <t>SENP3 siRNA (h)</t>
  </si>
  <si>
    <t>10 µM</t>
  </si>
  <si>
    <t>100 µg/ml</t>
  </si>
  <si>
    <t>200 µg/ml</t>
  </si>
  <si>
    <t>200 ug</t>
  </si>
  <si>
    <t>100 µg/ml / op.</t>
  </si>
  <si>
    <t>200ug/ml</t>
  </si>
  <si>
    <t>25 mg</t>
  </si>
  <si>
    <t>200 ug/ml</t>
  </si>
  <si>
    <t>1,3,5-Triethynylbenzenene</t>
  </si>
  <si>
    <t>1-Hydroxypyrene</t>
  </si>
  <si>
    <t>3-Bromoaniline</t>
  </si>
  <si>
    <t>3-Phenylpropionic Acid</t>
  </si>
  <si>
    <t>9-Bromophenanthrene</t>
  </si>
  <si>
    <t>Benzyl Bromide (stabilized with Propylene Oxide)</t>
  </si>
  <si>
    <t>Calcium(II) Bis(trifluoromethanesulfonyl)imide</t>
  </si>
  <si>
    <t>Hydrogen Chloride (ca. 1mol/L in Ethyl Ether)</t>
  </si>
  <si>
    <t>N,N-Diisopropylethylamine</t>
  </si>
  <si>
    <t>N-Fluoro-N'-(chloromethyl)triethylenediamine Bis(tetrafluoroborate)</t>
  </si>
  <si>
    <t>Oxalyl Chloride</t>
  </si>
  <si>
    <t>Pyridinium Chlorochromate</t>
  </si>
  <si>
    <t>Trifluoroacetic Anhydride</t>
  </si>
  <si>
    <t>Zirconocene Chloride Hydride</t>
  </si>
  <si>
    <t>Zinc(II) Trifluoromethanesulfinate</t>
  </si>
  <si>
    <t>2-Amino-4-chloro-6-hydroxypyrimidine</t>
  </si>
  <si>
    <t>4-(Dibutylamino)salicylaldehyde</t>
  </si>
  <si>
    <t>4-(Dimethylamino)phenylboronic Acid (contains varying amounts of Anhydride)</t>
  </si>
  <si>
    <t>Triphenylphosphine-3,3',3''-trisulfonic Acid Trisodium Salt</t>
  </si>
  <si>
    <t>3-Aminophenylboronic Acid Hemisulfate</t>
  </si>
  <si>
    <t>9-Julolidinecarboxaldehyde</t>
  </si>
  <si>
    <t>4-[3-(Trifluoromethyl)-3H-diazirin-3-yl]benzoic Acid</t>
  </si>
  <si>
    <t>7-Octen-1-ol</t>
  </si>
  <si>
    <t>Bis(diisopropylamino)chlorophosphine</t>
  </si>
  <si>
    <t>Palladium(II) Chloride</t>
  </si>
  <si>
    <t>Tris(pentafluorophenyl)borane &gt;98.0%(NMR)</t>
  </si>
  <si>
    <t>4-[3-(Trifluoromethyl)-3H-diazirin-3-yl]benzyl Bromide</t>
  </si>
  <si>
    <t>L-Cysteine</t>
  </si>
  <si>
    <t>Di-tert-butylsilyl Bis(trifluoromethanesulfonate)</t>
  </si>
  <si>
    <t>Benzoyl Chloride</t>
  </si>
  <si>
    <t>1,5-Hexadiene</t>
  </si>
  <si>
    <t>2-Norbornene</t>
  </si>
  <si>
    <t>N,N'-Dimethylethylenediamine</t>
  </si>
  <si>
    <t>4-Methyl-1-pentyne</t>
  </si>
  <si>
    <t>Propargyl Chloride</t>
  </si>
  <si>
    <t>2-Hexyne</t>
  </si>
  <si>
    <t>Allyl Ether</t>
  </si>
  <si>
    <t>(2-Bromoethyl)benzene</t>
  </si>
  <si>
    <t>Triphosgene</t>
  </si>
  <si>
    <t>(Diethylamino)sulfur Trifluoride [Fluorinating Reagent] 90%</t>
  </si>
  <si>
    <t>Phenoxyacetic Anhydride 98%</t>
  </si>
  <si>
    <t>1-(3-Dimethylaminopropyl)-3-ethylcarbodiimide Hydrochloride [Coupling Agent for Peptides Synthesis]</t>
  </si>
  <si>
    <t>Sodium Hypochlorite Pentahydrate</t>
  </si>
  <si>
    <t>tert-Butyldimethylchlorosilane [tert-Butyldimethylsilylating Agent]</t>
  </si>
  <si>
    <t>Triethylamine Phosphate</t>
  </si>
  <si>
    <t>(S)-(+)-2-Amino-4-bromobutyric Acid Hydrobromide &gt;98.0%(T)(N)</t>
  </si>
  <si>
    <t>1,4-Diazabicyclo[2.2.2]octane</t>
  </si>
  <si>
    <t>3-Aminophenylboronic Acid Monohydrate (contains varying amounts of Anhydride)</t>
  </si>
  <si>
    <t>Methyl trans-9-Octadecenoate</t>
  </si>
  <si>
    <t>Diethyl Vinylphosphonate</t>
  </si>
  <si>
    <t>L-Alanine Benzyl Ester Hydrochloride</t>
  </si>
  <si>
    <t>Bis(trifluoromethanesulfonyl)imide</t>
  </si>
  <si>
    <t>tert-Butyl Hydroperoxide (70% in Water)</t>
  </si>
  <si>
    <t>1-Benzyl N-Benzyloxycarbonyl-L-glutamate</t>
  </si>
  <si>
    <t>Chlorotrimethylsilane 98%</t>
  </si>
  <si>
    <t>6-Hydroxy-2-naphthonitrile 98%</t>
  </si>
  <si>
    <t>TADDOL</t>
  </si>
  <si>
    <t>N-Benzyloxycarbonyl-L-tyrosine</t>
  </si>
  <si>
    <t>25ml</t>
  </si>
  <si>
    <t>200 mg</t>
  </si>
  <si>
    <t>400 g</t>
  </si>
  <si>
    <t>5g</t>
  </si>
  <si>
    <t>Etylowy alkohol bezwodny 99,8% CZDA</t>
  </si>
  <si>
    <t>Aceton czda-basic 99,5%</t>
  </si>
  <si>
    <t>Gliceryna bezwodna czda</t>
  </si>
  <si>
    <t>Ksylen (mieszanina izomerów) CZ</t>
  </si>
  <si>
    <t>Kwas L(+)-askorbinowy CZDA, ACS, Ph.Eur.</t>
  </si>
  <si>
    <t>Kwas octowy lodowaty, czysty reagent analityczny</t>
  </si>
  <si>
    <t>DNA POLYMERASE TAQ 5U/µL</t>
  </si>
  <si>
    <t>HEXANE ISOMER MIXTURE FOR HPLC</t>
  </si>
  <si>
    <t>N-HEXANE 95% ANALAR NP ACS/REAG.PH.EUR.</t>
  </si>
  <si>
    <t>PETROLEUM SPIRIT 40-60°C ANALAPUR</t>
  </si>
  <si>
    <t>Toluene .99.8%, HiPerSolv CHROMANORM® for HPLC</t>
  </si>
  <si>
    <t>TRITON X-100 REAGENT GRADE</t>
  </si>
  <si>
    <t>TWEEN 20</t>
  </si>
  <si>
    <t>2-Propanol .99.8%, HiPerSolv CHROMANORM® for HPLC</t>
  </si>
  <si>
    <t>Agarose DNA Grade (100 bp - 23 kb), Electran do elektroforezy</t>
  </si>
  <si>
    <t>2-Propanol &gt;=99.7%, AnalaR NORMAPUR® ACS, Reag. Ph. Eur. reagent analityczny</t>
  </si>
  <si>
    <t>Acetone &gt;=99%, TECHNICAL</t>
  </si>
  <si>
    <t>Metanol-D4 (99.8% D) for NMR spectroscopy</t>
  </si>
  <si>
    <t>Mayer's haematoxylin solution, Q Path® do mikroskopii</t>
  </si>
  <si>
    <t>EDTA, 0,5 M sterylny roztwór</t>
  </si>
  <si>
    <t>Odwodnione medium do hodowli</t>
  </si>
  <si>
    <t>Bicyna &gt;=99%, high purity</t>
  </si>
  <si>
    <t>Acetonitryl, bezwodny (max. 0,003% H2O) &gt;=99.95%, HiPerSolv CHROMANORM® Reag. Ph. Eur., USP, ACS, super gradient grade suitable for UPLC/UHPLC instruments</t>
  </si>
  <si>
    <t>chlorek sodu 99.5-100.5%, AnalaR NORMAPUR® ACS, Reag. Ph. Eur. reagent analityczny</t>
  </si>
  <si>
    <t>ACETIC ACID 100 % GPR RECTAPUR</t>
  </si>
  <si>
    <t>ACETONITRILE HISOLV R.PE/USP/ACS SUPERGR</t>
  </si>
  <si>
    <t>AGAR POWDER FOR BACTERIOLOGY</t>
  </si>
  <si>
    <t>COPPER (II) SULPHATE 5H2O CRYST. PH.EUR.</t>
  </si>
  <si>
    <t>DICHLOROMETHANE FOR HPLC (STAB. MB)</t>
  </si>
  <si>
    <t>DICHLOROMETHANE GPR RECTAPUR</t>
  </si>
  <si>
    <t>DIETHYL ETHER ANALAR NORMAPUR R.PE/ACS</t>
  </si>
  <si>
    <t>DIETHYL ETHER GPR RECTAPUR</t>
  </si>
  <si>
    <t>DI-POTASSIUM HYDROGEN PHOSPHATE</t>
  </si>
  <si>
    <t>Eosin Y (yellowish) in aqueous solution, Q Path for microscopy</t>
  </si>
  <si>
    <t>ETHYL ACETATE GPR RECTAPUR</t>
  </si>
  <si>
    <t>FORMAMIDE ANALAR NORMAPUR</t>
  </si>
  <si>
    <t>ISO-PENTANE GPR RECTAPUR</t>
  </si>
  <si>
    <t>MAGNESIUM SULPHATE xH2O GPR RECTAPUR</t>
  </si>
  <si>
    <t>Mayer´s Hematoxylin solution Q Path® for microscopy</t>
  </si>
  <si>
    <t>Silicon oil for oil baths</t>
  </si>
  <si>
    <t>SODIUM CHLORIDE PH.EUR.</t>
  </si>
  <si>
    <t>Sodium hypochlorite (14% Cl2) in aqueous solution</t>
  </si>
  <si>
    <t>TRI-SODIUM CITRATE 2H2O CRYST. PH.EUR.</t>
  </si>
  <si>
    <t>Etylowy alkohol 96% CZDA</t>
  </si>
  <si>
    <t>Taq Polimeraza DNA, 10X Key Buffer (15 mM MgCl?), 10X Extra Buffer (15 mM MgCl?), 25 mM MgCl?</t>
  </si>
  <si>
    <t>2-PROPANOL TECHNICAL</t>
  </si>
  <si>
    <t>Acetonitryl, bezwodny (max. 0,0010% H2O) &gt;=99.95% for DNA synthesis</t>
  </si>
  <si>
    <t>EDTA sól disodowa dihydrat 99.0-101.0%, AnalaR® NORMAPUR® ACS, Reag. Ph. Eur. reagent analityczny</t>
  </si>
  <si>
    <t>ETHIDIUM BROMIDE 0.625 MG/ML BIOTECH GR</t>
  </si>
  <si>
    <t>Sodium hypochlorite (12% Cl) in aqueous solution, GPR RECTAPUR®</t>
  </si>
  <si>
    <t>sól sodowa ampicyliny USP, Ultra Pure Grade</t>
  </si>
  <si>
    <t>Tetrahydrofuran, odwodniony (max. 0,0100% H2O) &gt;=99.8% stabilised, AnalaR NORMAPUR® reagent analityczny</t>
  </si>
  <si>
    <t>Tris(hydroksymetylo)aminometan &gt;=99.9%, Ultrapure</t>
  </si>
  <si>
    <t>Wodorotlenek sodu, beads, Reagent Grade</t>
  </si>
  <si>
    <t>GLYCINE MOLECULAR BIOLOGY GRADE</t>
  </si>
  <si>
    <t>HEPES SODIUM SALT HIGH PURITY GRADE</t>
  </si>
  <si>
    <t>PEPTONE 140 BACTERIOLOGICAL GRADE</t>
  </si>
  <si>
    <t>Sodium chloride, biotechnology grade</t>
  </si>
  <si>
    <t>SUCROSE RNase+DNase FREE ULTRA PURE GR</t>
  </si>
  <si>
    <t>TRIS BIOTECHNOLOGY GRADE</t>
  </si>
  <si>
    <t>TRYPTONE BACTERIOLOGICAL GRADE</t>
  </si>
  <si>
    <t>TWEEN 20 MOLECULAR BIOLOGY GRADE</t>
  </si>
  <si>
    <t>UREA HIGH PURITY GRADE</t>
  </si>
  <si>
    <t>YEAST EXTRACT ULTRA PURE GRADE</t>
  </si>
  <si>
    <t>MOPS (kwas 4-morfolinopropanosulfonowy)</t>
  </si>
  <si>
    <t>Kwas 3-(cykloheksyloamino)propanosulfonowy (CAPS)</t>
  </si>
  <si>
    <t>ACRYL/BIS SOLUTION (30%)29:1 ULTRA PURE</t>
  </si>
  <si>
    <t>CALCIUM CHLORIDE ANHYDROUS ACS GRADE</t>
  </si>
  <si>
    <t>CITRIC ACID ACS GRADE</t>
  </si>
  <si>
    <t>D(+)-GLUCOSE ANHYDROUS ANALAR NORMAPUR</t>
  </si>
  <si>
    <t>błękit bromofenolowy ACS</t>
  </si>
  <si>
    <t>siarczan dodecylu sodu &gt;=99.0%, Proteomics Grade</t>
  </si>
  <si>
    <t>agaroza (100 bp - 23 kb), Electran, DNA grade do elektroforezy</t>
  </si>
  <si>
    <t>Peroksodisiarczan(VI) diamonu (APS) &gt;=98%, Pro-Pure, Proteomics Grade</t>
  </si>
  <si>
    <t>Siarczan dodecylu sodu &gt;=99%, Biotechnology Grade for biotechnology</t>
  </si>
  <si>
    <t>NP-40 Lysis Buffer, Ultra Pure Grade</t>
  </si>
  <si>
    <t>chlorek potasu 99-100.5% ACS</t>
  </si>
  <si>
    <t>HEPES sól sodowa &gt;=99%, high purity</t>
  </si>
  <si>
    <t>TBE buffer, 10X liquid concentrate</t>
  </si>
  <si>
    <t>SODIUM CHLORIDE 5M STERILE BIOTECH GRADE 1 * 500 ml</t>
  </si>
  <si>
    <t>Sodium hypochlorite (12% Cl2) in aqueous solution, GPR RECTAPUR®</t>
  </si>
  <si>
    <t>TETRAHYDROFURAN FOR HPLC</t>
  </si>
  <si>
    <t>Dimetylu Sulfotlenek-D6 99,8%Deuteracji</t>
  </si>
  <si>
    <t>Tetrahydrofuran HiPerSolv CHROMANORM do HPLC szklana butla</t>
  </si>
  <si>
    <t>Heksacyjanożelazian(II) potasu trihydrat &gt;=99.0%, AnalaR NORMAPUR® reagent analityczny</t>
  </si>
  <si>
    <t>Magnesium sulphate heptahydrate 99.0-100.5% Ph. Eur.</t>
  </si>
  <si>
    <t>Potassium dihydrogen phosphate, anhydrous &gt;=99% ACS</t>
  </si>
  <si>
    <t>Chloroform-D1 (99.8% D) for NMR spectroscopy</t>
  </si>
  <si>
    <t>X-GAL</t>
  </si>
  <si>
    <t>LITHIUM CHLORIDE</t>
  </si>
  <si>
    <t>5000 EU</t>
  </si>
  <si>
    <t>25 l</t>
  </si>
  <si>
    <t>4 l</t>
  </si>
  <si>
    <t>450 ml</t>
  </si>
  <si>
    <t>500ml</t>
  </si>
  <si>
    <t>10.000 EU</t>
  </si>
  <si>
    <t>zestaw</t>
  </si>
  <si>
    <t>250 mg</t>
  </si>
  <si>
    <t>125 ml</t>
  </si>
  <si>
    <t>Methyl sulphoxide, Extra Dry over Molecular Sieve &gt;=99.7%, AcroSeal®</t>
  </si>
  <si>
    <r>
      <t>sulfotlenek metyku, czystość min. 97,7%, numer CAS: 67-68-5, wzór chemiczny: C</t>
    </r>
    <r>
      <rPr>
        <sz val="8"/>
        <color theme="1"/>
        <rFont val="Calibri"/>
        <family val="2"/>
        <charset val="238"/>
        <scheme val="minor"/>
      </rPr>
      <t>2</t>
    </r>
    <r>
      <rPr>
        <sz val="10"/>
        <color theme="1"/>
        <rFont val="Calibri"/>
        <family val="2"/>
        <charset val="238"/>
        <scheme val="minor"/>
      </rPr>
      <t>H</t>
    </r>
    <r>
      <rPr>
        <sz val="8"/>
        <color theme="1"/>
        <rFont val="Calibri"/>
        <family val="2"/>
        <charset val="238"/>
        <scheme val="minor"/>
      </rPr>
      <t>6</t>
    </r>
    <r>
      <rPr>
        <sz val="10"/>
        <color theme="1"/>
        <rFont val="Calibri"/>
        <family val="2"/>
        <charset val="238"/>
        <scheme val="minor"/>
      </rPr>
      <t>OS, dostarczony w opakowaniu 100 ml</t>
    </r>
  </si>
  <si>
    <r>
      <t>3-Aminopropylotrietoksysilan, czystość min. 99%, nr CAS: 919-30-2, wzór chemiczny: C</t>
    </r>
    <r>
      <rPr>
        <sz val="8"/>
        <color theme="1"/>
        <rFont val="Calibri"/>
        <family val="2"/>
        <charset val="238"/>
        <scheme val="minor"/>
      </rPr>
      <t>9</t>
    </r>
    <r>
      <rPr>
        <sz val="10"/>
        <color theme="1"/>
        <rFont val="Calibri"/>
        <family val="2"/>
        <charset val="238"/>
        <scheme val="minor"/>
      </rPr>
      <t>H</t>
    </r>
    <r>
      <rPr>
        <sz val="8"/>
        <color theme="1"/>
        <rFont val="Calibri"/>
        <family val="2"/>
        <charset val="238"/>
        <scheme val="minor"/>
      </rPr>
      <t>23</t>
    </r>
    <r>
      <rPr>
        <sz val="10"/>
        <color theme="1"/>
        <rFont val="Calibri"/>
        <family val="2"/>
        <charset val="238"/>
        <scheme val="minor"/>
      </rPr>
      <t>NO</t>
    </r>
    <r>
      <rPr>
        <sz val="8"/>
        <color theme="1"/>
        <rFont val="Calibri"/>
        <family val="2"/>
        <charset val="238"/>
        <scheme val="minor"/>
      </rPr>
      <t>3</t>
    </r>
    <r>
      <rPr>
        <sz val="10"/>
        <color theme="1"/>
        <rFont val="Calibri"/>
        <family val="2"/>
        <charset val="238"/>
        <scheme val="minor"/>
      </rPr>
      <t>Si, dostarczony w opakowaniu 100 ml</t>
    </r>
  </si>
  <si>
    <r>
      <t>chlorek heksaamminokobaltu(III),  czystość min. 99%, numer CAS: 10534-89-1, wzór chemiczny: H</t>
    </r>
    <r>
      <rPr>
        <sz val="8"/>
        <color theme="1"/>
        <rFont val="Calibri"/>
        <family val="2"/>
        <charset val="238"/>
        <scheme val="minor"/>
      </rPr>
      <t>18</t>
    </r>
    <r>
      <rPr>
        <sz val="10"/>
        <color theme="1"/>
        <rFont val="Calibri"/>
        <family val="2"/>
        <charset val="238"/>
        <scheme val="minor"/>
      </rPr>
      <t>Cl</t>
    </r>
    <r>
      <rPr>
        <sz val="8"/>
        <color theme="1"/>
        <rFont val="Calibri"/>
        <family val="2"/>
        <charset val="238"/>
        <scheme val="minor"/>
      </rPr>
      <t>3</t>
    </r>
    <r>
      <rPr>
        <sz val="10"/>
        <color theme="1"/>
        <rFont val="Calibri"/>
        <family val="2"/>
        <charset val="238"/>
        <scheme val="minor"/>
      </rPr>
      <t>CoN</t>
    </r>
    <r>
      <rPr>
        <sz val="8"/>
        <color theme="1"/>
        <rFont val="Calibri"/>
        <family val="2"/>
        <charset val="238"/>
        <scheme val="minor"/>
      </rPr>
      <t xml:space="preserve">6, </t>
    </r>
    <r>
      <rPr>
        <sz val="10"/>
        <color theme="1"/>
        <rFont val="Calibri"/>
        <family val="2"/>
        <charset val="238"/>
        <scheme val="minor"/>
      </rPr>
      <t>dostarczony w opakowaniu 25 g</t>
    </r>
  </si>
  <si>
    <r>
      <t>chlorowodorek lewamizolu, czystość min. 99%, numer CAS: 16595-80-5, wzór chemiczny: C</t>
    </r>
    <r>
      <rPr>
        <sz val="8"/>
        <color theme="1"/>
        <rFont val="Calibri"/>
        <family val="2"/>
        <charset val="238"/>
        <scheme val="minor"/>
      </rPr>
      <t>11</t>
    </r>
    <r>
      <rPr>
        <sz val="10"/>
        <color theme="1"/>
        <rFont val="Calibri"/>
        <family val="2"/>
        <charset val="238"/>
        <scheme val="minor"/>
      </rPr>
      <t>H</t>
    </r>
    <r>
      <rPr>
        <sz val="8"/>
        <color theme="1"/>
        <rFont val="Calibri"/>
        <family val="2"/>
        <charset val="238"/>
        <scheme val="minor"/>
      </rPr>
      <t>12</t>
    </r>
    <r>
      <rPr>
        <sz val="10"/>
        <color theme="1"/>
        <rFont val="Calibri"/>
        <family val="2"/>
        <charset val="238"/>
        <scheme val="minor"/>
      </rPr>
      <t>N</t>
    </r>
    <r>
      <rPr>
        <sz val="8"/>
        <color theme="1"/>
        <rFont val="Calibri"/>
        <family val="2"/>
        <charset val="238"/>
        <scheme val="minor"/>
      </rPr>
      <t>2</t>
    </r>
    <r>
      <rPr>
        <sz val="10"/>
        <color theme="1"/>
        <rFont val="Calibri"/>
        <family val="2"/>
        <charset val="238"/>
        <scheme val="minor"/>
      </rPr>
      <t xml:space="preserve">S·ClH 
dostarczony w opakowaniu 10 g
</t>
    </r>
  </si>
  <si>
    <r>
      <t>paraformaldehyd, czystość min. 90%, numer CAS: 30525-89-4, wzór chemiczny: CH</t>
    </r>
    <r>
      <rPr>
        <sz val="8"/>
        <color theme="1"/>
        <rFont val="Calibri"/>
        <family val="2"/>
        <charset val="238"/>
        <scheme val="minor"/>
      </rPr>
      <t>2</t>
    </r>
    <r>
      <rPr>
        <sz val="10"/>
        <color theme="1"/>
        <rFont val="Calibri"/>
        <family val="2"/>
        <charset val="238"/>
        <scheme val="minor"/>
      </rPr>
      <t>O, dostarczony w opakowaniu 1 kg</t>
    </r>
  </si>
  <si>
    <t>chlorek wodoru, roztwór o stęzeniu 0.95 - 1.10 N w eterze dietylowym, numer CAS: 7647-01-0, 60-29-7, dostarczony w opakowaniu 100 ml</t>
  </si>
  <si>
    <r>
      <t>n-butylolit, roztwór 2,5 M w heksanie, numer CAS: 109-72-8, wzór chemiczny: C</t>
    </r>
    <r>
      <rPr>
        <sz val="8"/>
        <color theme="1"/>
        <rFont val="Calibri"/>
        <family val="2"/>
        <charset val="238"/>
        <scheme val="minor"/>
      </rPr>
      <t>4</t>
    </r>
    <r>
      <rPr>
        <sz val="10"/>
        <color theme="1"/>
        <rFont val="Calibri"/>
        <family val="2"/>
        <charset val="238"/>
        <scheme val="minor"/>
      </rPr>
      <t>H</t>
    </r>
    <r>
      <rPr>
        <sz val="8"/>
        <color theme="1"/>
        <rFont val="Calibri"/>
        <family val="2"/>
        <charset val="238"/>
        <scheme val="minor"/>
      </rPr>
      <t>9</t>
    </r>
    <r>
      <rPr>
        <sz val="10"/>
        <color theme="1"/>
        <rFont val="Calibri"/>
        <family val="2"/>
        <charset val="238"/>
        <scheme val="minor"/>
      </rPr>
      <t>Li, dostarczony w opakowaniu 100 ml</t>
    </r>
  </si>
  <si>
    <t>chloroform, czystość min. 99%, rozpuszczalność w wodzie 8g/L (20°C), numer CAS: 67-66-3, 513-35-9, dostarczony w opakowaniu 100 ml</t>
  </si>
  <si>
    <r>
      <t>octan etylu, czystość min. 99%, numer CAS: 141-78-6, wzór chemiczny: C</t>
    </r>
    <r>
      <rPr>
        <sz val="8"/>
        <color theme="1"/>
        <rFont val="Calibri"/>
        <family val="2"/>
        <charset val="238"/>
        <scheme val="minor"/>
      </rPr>
      <t>4</t>
    </r>
    <r>
      <rPr>
        <sz val="10"/>
        <color theme="1"/>
        <rFont val="Calibri"/>
        <family val="2"/>
        <charset val="238"/>
        <scheme val="minor"/>
      </rPr>
      <t>H</t>
    </r>
    <r>
      <rPr>
        <sz val="8"/>
        <color theme="1"/>
        <rFont val="Calibri"/>
        <family val="2"/>
        <charset val="238"/>
        <scheme val="minor"/>
      </rPr>
      <t>8</t>
    </r>
    <r>
      <rPr>
        <sz val="10"/>
        <color theme="1"/>
        <rFont val="Calibri"/>
        <family val="2"/>
        <charset val="238"/>
        <scheme val="minor"/>
      </rPr>
      <t>O</t>
    </r>
    <r>
      <rPr>
        <sz val="8"/>
        <color theme="1"/>
        <rFont val="Calibri"/>
        <family val="2"/>
        <charset val="238"/>
        <scheme val="minor"/>
      </rPr>
      <t>2,</t>
    </r>
    <r>
      <rPr>
        <sz val="10"/>
        <color theme="1"/>
        <rFont val="Calibri"/>
        <family val="2"/>
        <charset val="238"/>
        <scheme val="minor"/>
      </rPr>
      <t xml:space="preserve"> dostarczony w opakowaniu 100 ml</t>
    </r>
  </si>
  <si>
    <r>
      <t>acetonitryl, czystość min. 99%, numer CAS: 75-05-8, wzór chemiczny: C</t>
    </r>
    <r>
      <rPr>
        <sz val="8"/>
        <color theme="1"/>
        <rFont val="Calibri"/>
        <family val="2"/>
        <charset val="238"/>
        <scheme val="minor"/>
      </rPr>
      <t>2</t>
    </r>
    <r>
      <rPr>
        <sz val="10"/>
        <color theme="1"/>
        <rFont val="Calibri"/>
        <family val="2"/>
        <charset val="238"/>
        <scheme val="minor"/>
      </rPr>
      <t>H</t>
    </r>
    <r>
      <rPr>
        <sz val="8"/>
        <color theme="1"/>
        <rFont val="Calibri"/>
        <family val="2"/>
        <charset val="238"/>
        <scheme val="minor"/>
      </rPr>
      <t>3</t>
    </r>
    <r>
      <rPr>
        <sz val="10"/>
        <color theme="1"/>
        <rFont val="Calibri"/>
        <family val="2"/>
        <charset val="238"/>
        <scheme val="minor"/>
      </rPr>
      <t>N, dostarczony w opakowaniu 100 ml</t>
    </r>
  </si>
  <si>
    <r>
      <t>metanol, czystość min. 99%, numer CAS: 67-56-1 , wzór chemiczny: CH</t>
    </r>
    <r>
      <rPr>
        <sz val="8"/>
        <color theme="1"/>
        <rFont val="Calibri"/>
        <family val="2"/>
        <charset val="238"/>
        <scheme val="minor"/>
      </rPr>
      <t>4</t>
    </r>
    <r>
      <rPr>
        <sz val="10"/>
        <color theme="1"/>
        <rFont val="Calibri"/>
        <family val="2"/>
        <charset val="238"/>
        <scheme val="minor"/>
      </rPr>
      <t>O , dostarczony w opakowaniu 100 ml</t>
    </r>
  </si>
  <si>
    <r>
      <t>etanol, czystość min. 99%, numer CAS: 64-17-5, 7732-18-5, wzór chemiczny: C</t>
    </r>
    <r>
      <rPr>
        <sz val="8"/>
        <color theme="1"/>
        <rFont val="Calibri"/>
        <family val="2"/>
        <charset val="238"/>
        <scheme val="minor"/>
      </rPr>
      <t>2</t>
    </r>
    <r>
      <rPr>
        <sz val="10"/>
        <color theme="1"/>
        <rFont val="Calibri"/>
        <family val="2"/>
        <charset val="238"/>
        <scheme val="minor"/>
      </rPr>
      <t>H</t>
    </r>
    <r>
      <rPr>
        <sz val="8"/>
        <color theme="1"/>
        <rFont val="Calibri"/>
        <family val="2"/>
        <charset val="238"/>
        <scheme val="minor"/>
      </rPr>
      <t>6</t>
    </r>
    <r>
      <rPr>
        <sz val="10"/>
        <color theme="1"/>
        <rFont val="Calibri"/>
        <family val="2"/>
        <charset val="238"/>
        <scheme val="minor"/>
      </rPr>
      <t>O, dostarczony w opakowaniu 100 ml</t>
    </r>
  </si>
  <si>
    <r>
      <t>eter cyklopentylowo-metylowy, czystość min. 99%, numer CAS: 5614-37-9, wzór chemiczny: C</t>
    </r>
    <r>
      <rPr>
        <sz val="8"/>
        <color theme="1"/>
        <rFont val="Calibri"/>
        <family val="2"/>
        <charset val="238"/>
        <scheme val="minor"/>
      </rPr>
      <t>6</t>
    </r>
    <r>
      <rPr>
        <sz val="10"/>
        <color theme="1"/>
        <rFont val="Calibri"/>
        <family val="2"/>
        <charset val="238"/>
        <scheme val="minor"/>
      </rPr>
      <t>H</t>
    </r>
    <r>
      <rPr>
        <sz val="8"/>
        <color theme="1"/>
        <rFont val="Calibri"/>
        <family val="2"/>
        <charset val="238"/>
        <scheme val="minor"/>
      </rPr>
      <t>12</t>
    </r>
    <r>
      <rPr>
        <sz val="10"/>
        <color theme="1"/>
        <rFont val="Calibri"/>
        <family val="2"/>
        <charset val="238"/>
        <scheme val="minor"/>
      </rPr>
      <t>O, dostarczony w opakowaniu 100 ml</t>
    </r>
  </si>
  <si>
    <r>
      <t>1,4-dioksan, czystość min. 99%, numer CAS: 123-91-1, wzór chemiczny: C</t>
    </r>
    <r>
      <rPr>
        <sz val="8"/>
        <color theme="1"/>
        <rFont val="Calibri"/>
        <family val="2"/>
        <charset val="238"/>
        <scheme val="minor"/>
      </rPr>
      <t>4</t>
    </r>
    <r>
      <rPr>
        <sz val="10"/>
        <color theme="1"/>
        <rFont val="Calibri"/>
        <family val="2"/>
        <charset val="238"/>
        <scheme val="minor"/>
      </rPr>
      <t>H</t>
    </r>
    <r>
      <rPr>
        <sz val="8"/>
        <color theme="1"/>
        <rFont val="Calibri"/>
        <family val="2"/>
        <charset val="238"/>
        <scheme val="minor"/>
      </rPr>
      <t>8</t>
    </r>
    <r>
      <rPr>
        <sz val="10"/>
        <color theme="1"/>
        <rFont val="Calibri"/>
        <family val="2"/>
        <charset val="238"/>
        <scheme val="minor"/>
      </rPr>
      <t>O</t>
    </r>
    <r>
      <rPr>
        <sz val="8"/>
        <color theme="1"/>
        <rFont val="Calibri"/>
        <family val="2"/>
        <charset val="238"/>
        <scheme val="minor"/>
      </rPr>
      <t xml:space="preserve">2, </t>
    </r>
    <r>
      <rPr>
        <sz val="10"/>
        <color theme="1"/>
        <rFont val="Calibri"/>
        <family val="2"/>
        <charset val="238"/>
        <scheme val="minor"/>
      </rPr>
      <t>dostarczony w opakowaniu 100 ml</t>
    </r>
  </si>
  <si>
    <r>
      <t>cykloheksan, czystość min. 99%, numer CAS: 110-82-7, wzór chemiczny: C</t>
    </r>
    <r>
      <rPr>
        <sz val="8"/>
        <color theme="1"/>
        <rFont val="Calibri"/>
        <family val="2"/>
        <charset val="238"/>
        <scheme val="minor"/>
      </rPr>
      <t>6</t>
    </r>
    <r>
      <rPr>
        <sz val="10"/>
        <color theme="1"/>
        <rFont val="Calibri"/>
        <family val="2"/>
        <charset val="238"/>
        <scheme val="minor"/>
      </rPr>
      <t>H</t>
    </r>
    <r>
      <rPr>
        <sz val="8"/>
        <color theme="1"/>
        <rFont val="Calibri"/>
        <family val="2"/>
        <charset val="238"/>
        <scheme val="minor"/>
      </rPr>
      <t xml:space="preserve">12, </t>
    </r>
    <r>
      <rPr>
        <sz val="10"/>
        <color theme="1"/>
        <rFont val="Calibri"/>
        <family val="2"/>
        <charset val="238"/>
        <scheme val="minor"/>
      </rPr>
      <t>dostarczony w opakowaniu 100 ml</t>
    </r>
  </si>
  <si>
    <r>
      <t>tribromek boru, czystość min. 99%, numer CAS: 10294-33-4, wzór chemiczny: BBr</t>
    </r>
    <r>
      <rPr>
        <sz val="8"/>
        <color theme="1"/>
        <rFont val="Calibri"/>
        <family val="2"/>
        <charset val="238"/>
        <scheme val="minor"/>
      </rPr>
      <t>3,</t>
    </r>
    <r>
      <rPr>
        <sz val="10"/>
        <color theme="1"/>
        <rFont val="Calibri"/>
        <family val="2"/>
        <charset val="238"/>
        <scheme val="minor"/>
      </rPr>
      <t xml:space="preserve"> dostarczony w opakowaniu 25 g</t>
    </r>
  </si>
  <si>
    <t>dihydrat N-tlenku trimetyloaminy, czystość min. 98%, numer CAS: 62637-93-8, wzór chemiczny: C3H13NO3, dostarczony w opakowaniu 25 g</t>
  </si>
  <si>
    <r>
      <t>Tetrahydrat fluorku tetrametyloamoniowego, czystość min. 98%, numer CAS: 17787-40-5, wzór chemiczny: C</t>
    </r>
    <r>
      <rPr>
        <sz val="8"/>
        <color theme="1"/>
        <rFont val="Calibri"/>
        <family val="2"/>
        <charset val="238"/>
        <scheme val="minor"/>
      </rPr>
      <t>4</t>
    </r>
    <r>
      <rPr>
        <sz val="10"/>
        <color theme="1"/>
        <rFont val="Calibri"/>
        <family val="2"/>
        <charset val="238"/>
        <scheme val="minor"/>
      </rPr>
      <t>H</t>
    </r>
    <r>
      <rPr>
        <sz val="8"/>
        <color theme="1"/>
        <rFont val="Calibri"/>
        <family val="2"/>
        <charset val="238"/>
        <scheme val="minor"/>
      </rPr>
      <t>20</t>
    </r>
    <r>
      <rPr>
        <sz val="10"/>
        <color theme="1"/>
        <rFont val="Calibri"/>
        <family val="2"/>
        <charset val="238"/>
        <scheme val="minor"/>
      </rPr>
      <t>FNO</t>
    </r>
    <r>
      <rPr>
        <sz val="8"/>
        <color theme="1"/>
        <rFont val="Calibri"/>
        <family val="2"/>
        <charset val="238"/>
        <scheme val="minor"/>
      </rPr>
      <t>4</t>
    </r>
    <r>
      <rPr>
        <sz val="10"/>
        <color theme="1"/>
        <rFont val="Calibri"/>
        <family val="2"/>
        <charset val="238"/>
        <scheme val="minor"/>
      </rPr>
      <t>, dostarczony w opakowaniu 25 g</t>
    </r>
  </si>
  <si>
    <r>
      <t>2,6-di-tert-butyl-4-metylofenol, czystość min. 99%, nr CAS: 128-37-0, wzór chemiczny: C</t>
    </r>
    <r>
      <rPr>
        <sz val="8"/>
        <color theme="1"/>
        <rFont val="Calibri"/>
        <family val="2"/>
        <charset val="238"/>
        <scheme val="minor"/>
      </rPr>
      <t>15</t>
    </r>
    <r>
      <rPr>
        <sz val="10"/>
        <color theme="1"/>
        <rFont val="Calibri"/>
        <family val="2"/>
        <charset val="238"/>
        <scheme val="minor"/>
      </rPr>
      <t>H</t>
    </r>
    <r>
      <rPr>
        <sz val="8"/>
        <color theme="1"/>
        <rFont val="Calibri"/>
        <family val="2"/>
        <charset val="238"/>
        <scheme val="minor"/>
      </rPr>
      <t>24</t>
    </r>
    <r>
      <rPr>
        <sz val="10"/>
        <color theme="1"/>
        <rFont val="Calibri"/>
        <family val="2"/>
        <charset val="238"/>
        <scheme val="minor"/>
      </rPr>
      <t>O, dostarczony w opakowaniu 1kg</t>
    </r>
  </si>
  <si>
    <r>
      <t>fosforyn difenylu, numer CAS: 4712-55-4, wzór chemiczny: C</t>
    </r>
    <r>
      <rPr>
        <sz val="8"/>
        <color theme="1"/>
        <rFont val="Calibri"/>
        <family val="2"/>
        <charset val="238"/>
        <scheme val="minor"/>
      </rPr>
      <t>12</t>
    </r>
    <r>
      <rPr>
        <sz val="10"/>
        <color theme="1"/>
        <rFont val="Calibri"/>
        <family val="2"/>
        <charset val="238"/>
        <scheme val="minor"/>
      </rPr>
      <t>H</t>
    </r>
    <r>
      <rPr>
        <sz val="8"/>
        <color theme="1"/>
        <rFont val="Calibri"/>
        <family val="2"/>
        <charset val="238"/>
        <scheme val="minor"/>
      </rPr>
      <t>11</t>
    </r>
    <r>
      <rPr>
        <sz val="10"/>
        <color theme="1"/>
        <rFont val="Calibri"/>
        <family val="2"/>
        <charset val="238"/>
        <scheme val="minor"/>
      </rPr>
      <t>O</t>
    </r>
    <r>
      <rPr>
        <sz val="8"/>
        <color theme="1"/>
        <rFont val="Calibri"/>
        <family val="2"/>
        <charset val="238"/>
        <scheme val="minor"/>
      </rPr>
      <t>3</t>
    </r>
    <r>
      <rPr>
        <sz val="10"/>
        <color theme="1"/>
        <rFont val="Calibri"/>
        <family val="2"/>
        <charset val="238"/>
        <scheme val="minor"/>
      </rPr>
      <t>P, dostarczony w opakowaniu 500 g</t>
    </r>
  </si>
  <si>
    <t>fosforyn difenylu, czystość min. 98%, numer CAS: 762-04-9, dostarczony w opakowaniu 250 g</t>
  </si>
  <si>
    <r>
      <t>1-butanotiol, czystość min. 99%, numer CAS: 109-79-5, wzór chemiczny: C</t>
    </r>
    <r>
      <rPr>
        <sz val="8"/>
        <color theme="1"/>
        <rFont val="Calibri"/>
        <family val="2"/>
        <charset val="238"/>
        <scheme val="minor"/>
      </rPr>
      <t>4</t>
    </r>
    <r>
      <rPr>
        <sz val="10"/>
        <color theme="1"/>
        <rFont val="Calibri"/>
        <family val="2"/>
        <charset val="238"/>
        <scheme val="minor"/>
      </rPr>
      <t>H</t>
    </r>
    <r>
      <rPr>
        <sz val="8"/>
        <color theme="1"/>
        <rFont val="Calibri"/>
        <family val="2"/>
        <charset val="238"/>
        <scheme val="minor"/>
      </rPr>
      <t>10</t>
    </r>
    <r>
      <rPr>
        <sz val="10"/>
        <color theme="1"/>
        <rFont val="Calibri"/>
        <family val="2"/>
        <charset val="238"/>
        <scheme val="minor"/>
      </rPr>
      <t>S, dostarczony w opakowniu 5 ml</t>
    </r>
  </si>
  <si>
    <r>
      <t>merkap benzylowy, czystość 99%, numer CAS: 100-53-8, wzór chemiczny: C</t>
    </r>
    <r>
      <rPr>
        <sz val="8"/>
        <color theme="1"/>
        <rFont val="Calibri"/>
        <family val="2"/>
        <charset val="238"/>
        <scheme val="minor"/>
      </rPr>
      <t>7</t>
    </r>
    <r>
      <rPr>
        <sz val="10"/>
        <color theme="1"/>
        <rFont val="Calibri"/>
        <family val="2"/>
        <charset val="238"/>
        <scheme val="minor"/>
      </rPr>
      <t>H</t>
    </r>
    <r>
      <rPr>
        <sz val="8"/>
        <color theme="1"/>
        <rFont val="Calibri"/>
        <family val="2"/>
        <charset val="238"/>
        <scheme val="minor"/>
      </rPr>
      <t>8</t>
    </r>
    <r>
      <rPr>
        <sz val="10"/>
        <color theme="1"/>
        <rFont val="Calibri"/>
        <family val="2"/>
        <charset val="238"/>
        <scheme val="minor"/>
      </rPr>
      <t>S, dostarczony w opakowaniu 100 g</t>
    </r>
  </si>
  <si>
    <r>
      <t>tiofenol, czystość 99%, numer CAS:  108-98-5, wzór chemiczny: C</t>
    </r>
    <r>
      <rPr>
        <sz val="8"/>
        <color theme="1"/>
        <rFont val="Calibri"/>
        <family val="2"/>
        <charset val="238"/>
        <scheme val="minor"/>
      </rPr>
      <t>6</t>
    </r>
    <r>
      <rPr>
        <sz val="10"/>
        <color theme="1"/>
        <rFont val="Calibri"/>
        <family val="2"/>
        <charset val="238"/>
        <scheme val="minor"/>
      </rPr>
      <t>H</t>
    </r>
    <r>
      <rPr>
        <sz val="8"/>
        <color theme="1"/>
        <rFont val="Calibri"/>
        <family val="2"/>
        <charset val="238"/>
        <scheme val="minor"/>
      </rPr>
      <t>6</t>
    </r>
    <r>
      <rPr>
        <sz val="10"/>
        <color theme="1"/>
        <rFont val="Calibri"/>
        <family val="2"/>
        <charset val="238"/>
        <scheme val="minor"/>
      </rPr>
      <t>S,   dostarczony w opakowaniu 25 ml</t>
    </r>
  </si>
  <si>
    <r>
      <t>2,3-dimetylo-2-buten, czystość 98 %, numer CAS: 563-79-1, wzór chemiczny: C</t>
    </r>
    <r>
      <rPr>
        <sz val="8"/>
        <color theme="1"/>
        <rFont val="Calibri"/>
        <family val="2"/>
        <charset val="238"/>
        <scheme val="minor"/>
      </rPr>
      <t>6</t>
    </r>
    <r>
      <rPr>
        <sz val="10"/>
        <color theme="1"/>
        <rFont val="Calibri"/>
        <family val="2"/>
        <charset val="238"/>
        <scheme val="minor"/>
      </rPr>
      <t>H</t>
    </r>
    <r>
      <rPr>
        <sz val="8"/>
        <color theme="1"/>
        <rFont val="Calibri"/>
        <family val="2"/>
        <charset val="238"/>
        <scheme val="minor"/>
      </rPr>
      <t xml:space="preserve">12, </t>
    </r>
    <r>
      <rPr>
        <sz val="10"/>
        <color theme="1"/>
        <rFont val="Calibri"/>
        <family val="2"/>
        <charset val="238"/>
        <scheme val="minor"/>
      </rPr>
      <t>dostarczony w opakowaniu 100 ml</t>
    </r>
  </si>
  <si>
    <r>
      <t>1-heksen, czystość 99%, numer CAS: 592-41-6, wzór chemiczny: C</t>
    </r>
    <r>
      <rPr>
        <sz val="8"/>
        <color theme="1"/>
        <rFont val="Calibri"/>
        <family val="2"/>
        <charset val="238"/>
        <scheme val="minor"/>
      </rPr>
      <t>6</t>
    </r>
    <r>
      <rPr>
        <sz val="10"/>
        <color theme="1"/>
        <rFont val="Calibri"/>
        <family val="2"/>
        <charset val="238"/>
        <scheme val="minor"/>
      </rPr>
      <t>H</t>
    </r>
    <r>
      <rPr>
        <sz val="8"/>
        <color theme="1"/>
        <rFont val="Calibri"/>
        <family val="2"/>
        <charset val="238"/>
        <scheme val="minor"/>
      </rPr>
      <t xml:space="preserve">12, </t>
    </r>
    <r>
      <rPr>
        <sz val="10"/>
        <color theme="1"/>
        <rFont val="Calibri"/>
        <family val="2"/>
        <charset val="238"/>
        <scheme val="minor"/>
      </rPr>
      <t>dostarczony w opakowaniu 1 litr</t>
    </r>
  </si>
  <si>
    <r>
      <t>1-okten, czystość 99%, numer CAS: 111-66-0, wzór chemiczny: C</t>
    </r>
    <r>
      <rPr>
        <sz val="8"/>
        <color theme="1"/>
        <rFont val="Calibri"/>
        <family val="2"/>
        <charset val="238"/>
        <scheme val="minor"/>
      </rPr>
      <t>8</t>
    </r>
    <r>
      <rPr>
        <sz val="10"/>
        <color theme="1"/>
        <rFont val="Calibri"/>
        <family val="2"/>
        <charset val="238"/>
        <scheme val="minor"/>
      </rPr>
      <t>H</t>
    </r>
    <r>
      <rPr>
        <sz val="8"/>
        <color theme="1"/>
        <rFont val="Calibri"/>
        <family val="2"/>
        <charset val="238"/>
        <scheme val="minor"/>
      </rPr>
      <t>16,</t>
    </r>
    <r>
      <rPr>
        <sz val="10"/>
        <color theme="1"/>
        <rFont val="Calibri"/>
        <family val="2"/>
        <charset val="238"/>
        <scheme val="minor"/>
      </rPr>
      <t xml:space="preserve"> dostarczony w opakowaniu 1 litr</t>
    </r>
  </si>
  <si>
    <r>
      <t>difenylofosfina, czystość min. 95%, numer CAS: 829-85-6, wzór chemiczny: C</t>
    </r>
    <r>
      <rPr>
        <sz val="8"/>
        <color theme="1"/>
        <rFont val="Calibri"/>
        <family val="2"/>
        <charset val="238"/>
        <scheme val="minor"/>
      </rPr>
      <t>12</t>
    </r>
    <r>
      <rPr>
        <sz val="10"/>
        <color theme="1"/>
        <rFont val="Calibri"/>
        <family val="2"/>
        <charset val="238"/>
        <scheme val="minor"/>
      </rPr>
      <t>H</t>
    </r>
    <r>
      <rPr>
        <sz val="8"/>
        <color theme="1"/>
        <rFont val="Calibri"/>
        <family val="2"/>
        <charset val="238"/>
        <scheme val="minor"/>
      </rPr>
      <t>11</t>
    </r>
    <r>
      <rPr>
        <sz val="10"/>
        <color theme="1"/>
        <rFont val="Calibri"/>
        <family val="2"/>
        <charset val="238"/>
        <scheme val="minor"/>
      </rPr>
      <t>P,  dostarczona w opakowaniu 50 ml</t>
    </r>
  </si>
  <si>
    <r>
      <t>chlorodifenylofosfina, czystość min. 98%, numer CAS: 1079-66-9, wzór chemiczny: C</t>
    </r>
    <r>
      <rPr>
        <sz val="8"/>
        <color theme="1"/>
        <rFont val="Calibri"/>
        <family val="2"/>
        <charset val="238"/>
        <scheme val="minor"/>
      </rPr>
      <t>12</t>
    </r>
    <r>
      <rPr>
        <sz val="10"/>
        <color theme="1"/>
        <rFont val="Calibri"/>
        <family val="2"/>
        <charset val="238"/>
        <scheme val="minor"/>
      </rPr>
      <t>H</t>
    </r>
    <r>
      <rPr>
        <sz val="8"/>
        <color theme="1"/>
        <rFont val="Calibri"/>
        <family val="2"/>
        <charset val="238"/>
        <scheme val="minor"/>
      </rPr>
      <t>10</t>
    </r>
    <r>
      <rPr>
        <sz val="10"/>
        <color theme="1"/>
        <rFont val="Calibri"/>
        <family val="2"/>
        <charset val="238"/>
        <scheme val="minor"/>
      </rPr>
      <t>ClP,  dostarczona w opakowaniu 5 g</t>
    </r>
  </si>
  <si>
    <t>2-Chloroacetamid, 98%</t>
  </si>
  <si>
    <r>
      <t>2-Chloroacetamid, czystość 98%, numer CAS: 79-07-2,wzór chemiczny: C</t>
    </r>
    <r>
      <rPr>
        <sz val="8"/>
        <color theme="1"/>
        <rFont val="Calibri"/>
        <family val="2"/>
        <charset val="238"/>
        <scheme val="minor"/>
      </rPr>
      <t>2</t>
    </r>
    <r>
      <rPr>
        <sz val="10"/>
        <color theme="1"/>
        <rFont val="Calibri"/>
        <family val="2"/>
        <charset val="238"/>
        <scheme val="minor"/>
      </rPr>
      <t>H4ClNO,  dostarczona w opakowaniu 500 g</t>
    </r>
  </si>
  <si>
    <r>
      <t>1-Etynylo-1-cykloheksanol, czystość 99%, numer CAS: 78-27-3, wzór chemiczny: C</t>
    </r>
    <r>
      <rPr>
        <sz val="8"/>
        <color theme="1"/>
        <rFont val="Calibri"/>
        <family val="2"/>
        <charset val="238"/>
        <scheme val="minor"/>
      </rPr>
      <t>8</t>
    </r>
    <r>
      <rPr>
        <sz val="10"/>
        <color theme="1"/>
        <rFont val="Calibri"/>
        <family val="2"/>
        <charset val="238"/>
        <scheme val="minor"/>
      </rPr>
      <t>H</t>
    </r>
    <r>
      <rPr>
        <sz val="8"/>
        <color theme="1"/>
        <rFont val="Calibri"/>
        <family val="2"/>
        <charset val="238"/>
        <scheme val="minor"/>
      </rPr>
      <t>12</t>
    </r>
    <r>
      <rPr>
        <sz val="10"/>
        <color theme="1"/>
        <rFont val="Calibri"/>
        <family val="2"/>
        <charset val="238"/>
        <scheme val="minor"/>
      </rPr>
      <t>O,  dostarczony w opakowaniu 100 g</t>
    </r>
  </si>
  <si>
    <r>
      <rPr>
        <sz val="10"/>
        <color theme="1"/>
        <rFont val="Calibri"/>
        <family val="2"/>
        <charset val="238"/>
        <scheme val="minor"/>
      </rPr>
      <t>2-Metylo-1-buten-3-yn, czystość 98%, numer CAS: 78-80-8, wzór chemiczny: C</t>
    </r>
    <r>
      <rPr>
        <sz val="8"/>
        <color theme="1"/>
        <rFont val="Calibri"/>
        <family val="2"/>
        <charset val="238"/>
        <scheme val="minor"/>
      </rPr>
      <t>5</t>
    </r>
    <r>
      <rPr>
        <sz val="10"/>
        <color theme="1"/>
        <rFont val="Calibri"/>
        <family val="2"/>
        <charset val="238"/>
        <scheme val="minor"/>
      </rPr>
      <t>H</t>
    </r>
    <r>
      <rPr>
        <sz val="8"/>
        <color theme="1"/>
        <rFont val="Calibri"/>
        <family val="2"/>
        <charset val="238"/>
        <scheme val="minor"/>
      </rPr>
      <t>6</t>
    </r>
    <r>
      <rPr>
        <sz val="10"/>
        <color theme="1"/>
        <rFont val="Calibri"/>
        <family val="2"/>
        <charset val="238"/>
        <scheme val="minor"/>
      </rPr>
      <t>, dostarczony w opakowaniu 10 ml</t>
    </r>
  </si>
  <si>
    <r>
      <t>2-Metylo-1-buten-3-yn, czystość 98%, numer CAS: 78-80-8, wzór chemiczny: C</t>
    </r>
    <r>
      <rPr>
        <sz val="8"/>
        <color theme="1"/>
        <rFont val="Calibri"/>
        <family val="2"/>
        <charset val="238"/>
        <scheme val="minor"/>
      </rPr>
      <t>5</t>
    </r>
    <r>
      <rPr>
        <sz val="10"/>
        <color theme="1"/>
        <rFont val="Calibri"/>
        <family val="2"/>
        <charset val="238"/>
        <scheme val="minor"/>
      </rPr>
      <t>H</t>
    </r>
    <r>
      <rPr>
        <sz val="8"/>
        <color theme="1"/>
        <rFont val="Calibri"/>
        <family val="2"/>
        <charset val="238"/>
        <scheme val="minor"/>
      </rPr>
      <t>6</t>
    </r>
    <r>
      <rPr>
        <sz val="10"/>
        <color theme="1"/>
        <rFont val="Calibri"/>
        <family val="2"/>
        <charset val="238"/>
        <scheme val="minor"/>
      </rPr>
      <t>, dostarczony w opakowaniu 50 ml</t>
    </r>
  </si>
  <si>
    <r>
      <t>difenyloacetylen, czystość 99%, numer CAS: 501-65-5, wzór chemiczny: C</t>
    </r>
    <r>
      <rPr>
        <sz val="8"/>
        <color theme="1"/>
        <rFont val="Calibri"/>
        <family val="2"/>
        <charset val="238"/>
        <scheme val="minor"/>
      </rPr>
      <t>14</t>
    </r>
    <r>
      <rPr>
        <sz val="10"/>
        <color theme="1"/>
        <rFont val="Calibri"/>
        <family val="2"/>
        <charset val="238"/>
        <scheme val="minor"/>
      </rPr>
      <t>H</t>
    </r>
    <r>
      <rPr>
        <sz val="8"/>
        <color theme="1"/>
        <rFont val="Calibri"/>
        <family val="2"/>
        <charset val="238"/>
        <scheme val="minor"/>
      </rPr>
      <t xml:space="preserve">10, </t>
    </r>
    <r>
      <rPr>
        <sz val="10"/>
        <color theme="1"/>
        <rFont val="Calibri"/>
        <family val="2"/>
        <charset val="238"/>
        <scheme val="minor"/>
      </rPr>
      <t>dostarczony w opakowaniu 25 g</t>
    </r>
  </si>
  <si>
    <r>
      <t>monozasadowy fosforan tetrabutyloamoniowy, 0,4M roztwór w acetonitrylu, numer CAS: 5574-97-0,75-05-8, wzór chemiczny: C</t>
    </r>
    <r>
      <rPr>
        <sz val="8"/>
        <color theme="1"/>
        <rFont val="Calibri"/>
        <family val="2"/>
        <charset val="238"/>
        <scheme val="minor"/>
      </rPr>
      <t>16</t>
    </r>
    <r>
      <rPr>
        <sz val="10"/>
        <color theme="1"/>
        <rFont val="Calibri"/>
        <family val="2"/>
        <charset val="238"/>
        <scheme val="minor"/>
      </rPr>
      <t>H</t>
    </r>
    <r>
      <rPr>
        <sz val="8"/>
        <color theme="1"/>
        <rFont val="Calibri"/>
        <family val="2"/>
        <charset val="238"/>
        <scheme val="minor"/>
      </rPr>
      <t>38</t>
    </r>
    <r>
      <rPr>
        <sz val="10"/>
        <color theme="1"/>
        <rFont val="Calibri"/>
        <family val="2"/>
        <charset val="238"/>
        <scheme val="minor"/>
      </rPr>
      <t>NO</t>
    </r>
    <r>
      <rPr>
        <sz val="8"/>
        <color theme="1"/>
        <rFont val="Calibri"/>
        <family val="2"/>
        <charset val="238"/>
        <scheme val="minor"/>
      </rPr>
      <t>4</t>
    </r>
    <r>
      <rPr>
        <sz val="10"/>
        <color theme="1"/>
        <rFont val="Calibri"/>
        <family val="2"/>
        <charset val="238"/>
        <scheme val="minor"/>
      </rPr>
      <t>P, dostarczony w opakowaniu 100 ml</t>
    </r>
  </si>
  <si>
    <t>1,1'-ferrocenodimetanol, czystość min. 98%, numer CAS:   1291-48-1, wzór chemiczny:  C12H14FeO2, dostarczony w opakowaniu 5 g</t>
  </si>
  <si>
    <r>
      <t>N,N-dimetyloformamid, czystość min. 99%, numer CAS: 68-12-2, wzór chemiczny: C</t>
    </r>
    <r>
      <rPr>
        <sz val="8"/>
        <color theme="1"/>
        <rFont val="Calibri"/>
        <family val="2"/>
        <charset val="238"/>
        <scheme val="minor"/>
      </rPr>
      <t>3</t>
    </r>
    <r>
      <rPr>
        <sz val="10"/>
        <color theme="1"/>
        <rFont val="Calibri"/>
        <family val="2"/>
        <charset val="238"/>
        <scheme val="minor"/>
      </rPr>
      <t>H</t>
    </r>
    <r>
      <rPr>
        <sz val="8"/>
        <color theme="1"/>
        <rFont val="Calibri"/>
        <family val="2"/>
        <charset val="238"/>
        <scheme val="minor"/>
      </rPr>
      <t>7</t>
    </r>
    <r>
      <rPr>
        <sz val="10"/>
        <color theme="1"/>
        <rFont val="Calibri"/>
        <family val="2"/>
        <charset val="238"/>
        <scheme val="minor"/>
      </rPr>
      <t>NO, dostarczony w opakowaniu 1 litr</t>
    </r>
  </si>
  <si>
    <t>Sodium cyanoborohydride, 95%</t>
  </si>
  <si>
    <r>
      <t>9-(chlorometylo)antracen, czystość min. 98%, numer CAS: 24463-19-2, wzór chemiczny: C</t>
    </r>
    <r>
      <rPr>
        <sz val="8"/>
        <color theme="1"/>
        <rFont val="Calibri"/>
        <family val="2"/>
        <charset val="238"/>
        <scheme val="minor"/>
      </rPr>
      <t>15</t>
    </r>
    <r>
      <rPr>
        <sz val="10"/>
        <color theme="1"/>
        <rFont val="Calibri"/>
        <family val="2"/>
        <charset val="238"/>
        <scheme val="minor"/>
      </rPr>
      <t>H</t>
    </r>
    <r>
      <rPr>
        <sz val="8"/>
        <color theme="1"/>
        <rFont val="Calibri"/>
        <family val="2"/>
        <charset val="238"/>
        <scheme val="minor"/>
      </rPr>
      <t>11</t>
    </r>
    <r>
      <rPr>
        <sz val="10"/>
        <color theme="1"/>
        <rFont val="Calibri"/>
        <family val="2"/>
        <charset val="238"/>
        <scheme val="minor"/>
      </rPr>
      <t>Cl, dostarczony w opakowaniu 2,5 g</t>
    </r>
  </si>
  <si>
    <r>
      <t>4-(Trifluorometylo)tiofenol, czystość min. 97%, numer CAS:   825-83-2, wzór chemiczny: C</t>
    </r>
    <r>
      <rPr>
        <sz val="8"/>
        <color theme="1"/>
        <rFont val="Calibri"/>
        <family val="2"/>
        <charset val="238"/>
        <scheme val="minor"/>
      </rPr>
      <t>7</t>
    </r>
    <r>
      <rPr>
        <sz val="10"/>
        <color theme="1"/>
        <rFont val="Calibri"/>
        <family val="2"/>
        <charset val="238"/>
        <scheme val="minor"/>
      </rPr>
      <t>H</t>
    </r>
    <r>
      <rPr>
        <sz val="8"/>
        <color theme="1"/>
        <rFont val="Calibri"/>
        <family val="2"/>
        <charset val="238"/>
        <scheme val="minor"/>
      </rPr>
      <t>5</t>
    </r>
    <r>
      <rPr>
        <sz val="10"/>
        <color theme="1"/>
        <rFont val="Calibri"/>
        <family val="2"/>
        <charset val="238"/>
        <scheme val="minor"/>
      </rPr>
      <t>F</t>
    </r>
    <r>
      <rPr>
        <sz val="8"/>
        <color theme="1"/>
        <rFont val="Calibri"/>
        <family val="2"/>
        <charset val="238"/>
        <scheme val="minor"/>
      </rPr>
      <t>3</t>
    </r>
    <r>
      <rPr>
        <sz val="10"/>
        <color theme="1"/>
        <rFont val="Calibri"/>
        <family val="2"/>
        <charset val="238"/>
        <scheme val="minor"/>
      </rPr>
      <t>S, dostarczony w opakowaniu 1 g</t>
    </r>
  </si>
  <si>
    <r>
      <t>4-metoksybenzenotiol, czystość min. 98%, numer CAS: 696-63-9, wzór chemiczny: C</t>
    </r>
    <r>
      <rPr>
        <sz val="8"/>
        <color theme="1"/>
        <rFont val="Calibri"/>
        <family val="2"/>
        <charset val="238"/>
        <scheme val="minor"/>
      </rPr>
      <t>7</t>
    </r>
    <r>
      <rPr>
        <sz val="10"/>
        <color theme="1"/>
        <rFont val="Calibri"/>
        <family val="2"/>
        <charset val="238"/>
        <scheme val="minor"/>
      </rPr>
      <t>H</t>
    </r>
    <r>
      <rPr>
        <sz val="8"/>
        <color theme="1"/>
        <rFont val="Calibri"/>
        <family val="2"/>
        <charset val="238"/>
        <scheme val="minor"/>
      </rPr>
      <t>8</t>
    </r>
    <r>
      <rPr>
        <sz val="10"/>
        <color theme="1"/>
        <rFont val="Calibri"/>
        <family val="2"/>
        <charset val="238"/>
        <scheme val="minor"/>
      </rPr>
      <t>OS, dostarczony w opakowaniu 5 ml</t>
    </r>
  </si>
  <si>
    <r>
      <t>2-merkaptopirydyna, czystość 98%, numer CAS: 2637-34-5, wzór chemiczny: C</t>
    </r>
    <r>
      <rPr>
        <sz val="8"/>
        <color theme="1"/>
        <rFont val="Calibri"/>
        <family val="2"/>
        <charset val="238"/>
        <scheme val="minor"/>
      </rPr>
      <t>5</t>
    </r>
    <r>
      <rPr>
        <sz val="10"/>
        <color theme="1"/>
        <rFont val="Calibri"/>
        <family val="2"/>
        <charset val="238"/>
        <scheme val="minor"/>
      </rPr>
      <t>H</t>
    </r>
    <r>
      <rPr>
        <sz val="8"/>
        <color theme="1"/>
        <rFont val="Calibri"/>
        <family val="2"/>
        <charset val="238"/>
        <scheme val="minor"/>
      </rPr>
      <t>5</t>
    </r>
    <r>
      <rPr>
        <sz val="10"/>
        <color theme="1"/>
        <rFont val="Calibri"/>
        <family val="2"/>
        <charset val="238"/>
        <scheme val="minor"/>
      </rPr>
      <t xml:space="preserve">NS, dostarczona w opakowaniu 25 g
</t>
    </r>
  </si>
  <si>
    <r>
      <t>cyjanoborowodorek sodu, czystość min. 95%, numer CAS: 25895-60-7, wzór chemiczny: CH</t>
    </r>
    <r>
      <rPr>
        <sz val="8"/>
        <color theme="1"/>
        <rFont val="Calibri"/>
        <family val="2"/>
        <charset val="238"/>
        <scheme val="minor"/>
      </rPr>
      <t>3</t>
    </r>
    <r>
      <rPr>
        <sz val="10"/>
        <color theme="1"/>
        <rFont val="Calibri"/>
        <family val="2"/>
        <charset val="238"/>
        <scheme val="minor"/>
      </rPr>
      <t>BNNa, dostarczony w opakowaniu 50 g</t>
    </r>
  </si>
  <si>
    <r>
      <t>Izotiocyjanian 3,5-bis(trifluorometylo)fenylu, czystość min. 99%, numer CAS: 23165-29-9 , wzór chemiczny: C</t>
    </r>
    <r>
      <rPr>
        <sz val="8"/>
        <color theme="1"/>
        <rFont val="Calibri"/>
        <family val="2"/>
        <charset val="238"/>
        <scheme val="minor"/>
      </rPr>
      <t>9</t>
    </r>
    <r>
      <rPr>
        <sz val="10"/>
        <color theme="1"/>
        <rFont val="Calibri"/>
        <family val="2"/>
        <charset val="238"/>
        <scheme val="minor"/>
      </rPr>
      <t>H3F</t>
    </r>
    <r>
      <rPr>
        <sz val="8"/>
        <color theme="1"/>
        <rFont val="Calibri"/>
        <family val="2"/>
        <charset val="238"/>
        <scheme val="minor"/>
      </rPr>
      <t>6</t>
    </r>
    <r>
      <rPr>
        <sz val="10"/>
        <color theme="1"/>
        <rFont val="Calibri"/>
        <family val="2"/>
        <charset val="238"/>
        <scheme val="minor"/>
      </rPr>
      <t>NS , dostarczony w opakowaniu 1 g</t>
    </r>
  </si>
  <si>
    <t>250 ml</t>
  </si>
  <si>
    <r>
      <t>3,5-bis(trifluorometylo)anilina, czystość min. 98%, numer CAS: 328-74-5, wzór chemiczny: C</t>
    </r>
    <r>
      <rPr>
        <sz val="8"/>
        <color theme="1"/>
        <rFont val="Calibri"/>
        <family val="2"/>
        <charset val="238"/>
        <scheme val="minor"/>
      </rPr>
      <t>8</t>
    </r>
    <r>
      <rPr>
        <sz val="10"/>
        <color theme="1"/>
        <rFont val="Calibri"/>
        <family val="2"/>
        <charset val="238"/>
        <scheme val="minor"/>
      </rPr>
      <t>H</t>
    </r>
    <r>
      <rPr>
        <sz val="8"/>
        <color theme="1"/>
        <rFont val="Calibri"/>
        <family val="2"/>
        <charset val="238"/>
        <scheme val="minor"/>
      </rPr>
      <t>5</t>
    </r>
    <r>
      <rPr>
        <sz val="10"/>
        <color theme="1"/>
        <rFont val="Calibri"/>
        <family val="2"/>
        <charset val="238"/>
        <scheme val="minor"/>
      </rPr>
      <t>F</t>
    </r>
    <r>
      <rPr>
        <sz val="8"/>
        <color theme="1"/>
        <rFont val="Calibri"/>
        <family val="2"/>
        <charset val="238"/>
        <scheme val="minor"/>
      </rPr>
      <t>6</t>
    </r>
    <r>
      <rPr>
        <sz val="10"/>
        <color theme="1"/>
        <rFont val="Calibri"/>
        <family val="2"/>
        <charset val="238"/>
        <scheme val="minor"/>
      </rPr>
      <t xml:space="preserve">N, dostarczona w opakowaniu 250 ml </t>
    </r>
  </si>
  <si>
    <r>
      <t>dichlorometan-d2, zastosowanie do technik NMR, numer CAS: 1665-00-5, wzór chemiczny: CCl</t>
    </r>
    <r>
      <rPr>
        <sz val="8"/>
        <color theme="1"/>
        <rFont val="Calibri"/>
        <family val="2"/>
        <charset val="238"/>
        <scheme val="minor"/>
      </rPr>
      <t>2</t>
    </r>
    <r>
      <rPr>
        <sz val="10"/>
        <color theme="1"/>
        <rFont val="Calibri"/>
        <family val="2"/>
        <charset val="238"/>
        <scheme val="minor"/>
      </rPr>
      <t>D</t>
    </r>
    <r>
      <rPr>
        <sz val="8"/>
        <color theme="1"/>
        <rFont val="Calibri"/>
        <family val="2"/>
        <charset val="238"/>
        <scheme val="minor"/>
      </rPr>
      <t>2</t>
    </r>
    <r>
      <rPr>
        <sz val="10"/>
        <color theme="1"/>
        <rFont val="Calibri"/>
        <family val="2"/>
        <charset val="238"/>
        <scheme val="minor"/>
      </rPr>
      <t>, dostarczony w opakowaniu 100 ml</t>
    </r>
  </si>
  <si>
    <r>
      <t>Kwas D-glukonowy, sól wapniowa, czystość min. 99%, 
numer CAS: 299-28-5, wzór chemiczny: C</t>
    </r>
    <r>
      <rPr>
        <sz val="8"/>
        <color theme="1"/>
        <rFont val="Calibri"/>
        <family val="2"/>
        <charset val="238"/>
        <scheme val="minor"/>
      </rPr>
      <t>12</t>
    </r>
    <r>
      <rPr>
        <sz val="10"/>
        <color theme="1"/>
        <rFont val="Calibri"/>
        <family val="2"/>
        <charset val="238"/>
        <scheme val="minor"/>
      </rPr>
      <t>H</t>
    </r>
    <r>
      <rPr>
        <sz val="8"/>
        <color theme="1"/>
        <rFont val="Calibri"/>
        <family val="2"/>
        <charset val="238"/>
        <scheme val="minor"/>
      </rPr>
      <t>22</t>
    </r>
    <r>
      <rPr>
        <sz val="10"/>
        <color theme="1"/>
        <rFont val="Calibri"/>
        <family val="2"/>
        <charset val="238"/>
        <scheme val="minor"/>
      </rPr>
      <t>CaO</t>
    </r>
    <r>
      <rPr>
        <sz val="8"/>
        <color theme="1"/>
        <rFont val="Calibri"/>
        <family val="2"/>
        <charset val="238"/>
        <scheme val="minor"/>
      </rPr>
      <t xml:space="preserve">14, </t>
    </r>
    <r>
      <rPr>
        <sz val="10"/>
        <color theme="1"/>
        <rFont val="Calibri"/>
        <family val="2"/>
        <charset val="238"/>
        <scheme val="minor"/>
      </rPr>
      <t xml:space="preserve">dostarczony w opakowaniu 1 kg
</t>
    </r>
  </si>
  <si>
    <r>
      <t>3-Aminoftalhydrazyd, czystość min. 98%, numer CAS: 521-31-3, wzór chemiczny: C</t>
    </r>
    <r>
      <rPr>
        <sz val="8"/>
        <color theme="1"/>
        <rFont val="Calibri"/>
        <family val="2"/>
        <charset val="238"/>
        <scheme val="minor"/>
      </rPr>
      <t>8</t>
    </r>
    <r>
      <rPr>
        <sz val="10"/>
        <color theme="1"/>
        <rFont val="Calibri"/>
        <family val="2"/>
        <charset val="238"/>
        <scheme val="minor"/>
      </rPr>
      <t>H</t>
    </r>
    <r>
      <rPr>
        <sz val="8"/>
        <color theme="1"/>
        <rFont val="Calibri"/>
        <family val="2"/>
        <charset val="238"/>
        <scheme val="minor"/>
      </rPr>
      <t>7</t>
    </r>
    <r>
      <rPr>
        <sz val="10"/>
        <color theme="1"/>
        <rFont val="Calibri"/>
        <family val="2"/>
        <charset val="238"/>
        <scheme val="minor"/>
      </rPr>
      <t>N</t>
    </r>
    <r>
      <rPr>
        <sz val="8"/>
        <color theme="1"/>
        <rFont val="Calibri"/>
        <family val="2"/>
        <charset val="238"/>
        <scheme val="minor"/>
      </rPr>
      <t>3</t>
    </r>
    <r>
      <rPr>
        <sz val="10"/>
        <color theme="1"/>
        <rFont val="Calibri"/>
        <family val="2"/>
        <charset val="238"/>
        <scheme val="minor"/>
      </rPr>
      <t>O</t>
    </r>
    <r>
      <rPr>
        <sz val="8"/>
        <color theme="1"/>
        <rFont val="Calibri"/>
        <family val="2"/>
        <charset val="238"/>
        <scheme val="minor"/>
      </rPr>
      <t>2</t>
    </r>
    <r>
      <rPr>
        <sz val="10"/>
        <color theme="1"/>
        <rFont val="Calibri"/>
        <family val="2"/>
        <charset val="238"/>
        <scheme val="minor"/>
      </rPr>
      <t xml:space="preserve">, dostarczony w opakowaniu 100 g </t>
    </r>
  </si>
  <si>
    <r>
      <t>sól sodowa kwasu 10H-fenotiazyno-10-propanosulfonowego, numer CAS: 101199-38-6, wzór chemiczny: C</t>
    </r>
    <r>
      <rPr>
        <sz val="8"/>
        <color theme="1"/>
        <rFont val="Calibri"/>
        <family val="2"/>
        <charset val="238"/>
        <scheme val="minor"/>
      </rPr>
      <t>15</t>
    </r>
    <r>
      <rPr>
        <sz val="10"/>
        <color theme="1"/>
        <rFont val="Calibri"/>
        <family val="2"/>
        <charset val="238"/>
        <scheme val="minor"/>
      </rPr>
      <t>H</t>
    </r>
    <r>
      <rPr>
        <sz val="8"/>
        <color theme="1"/>
        <rFont val="Calibri"/>
        <family val="2"/>
        <charset val="238"/>
        <scheme val="minor"/>
      </rPr>
      <t>14</t>
    </r>
    <r>
      <rPr>
        <sz val="10"/>
        <color theme="1"/>
        <rFont val="Calibri"/>
        <family val="2"/>
        <charset val="238"/>
        <scheme val="minor"/>
      </rPr>
      <t>NNaO</t>
    </r>
    <r>
      <rPr>
        <sz val="8"/>
        <color theme="1"/>
        <rFont val="Calibri"/>
        <family val="2"/>
        <charset val="238"/>
        <scheme val="minor"/>
      </rPr>
      <t>3</t>
    </r>
    <r>
      <rPr>
        <sz val="10"/>
        <color theme="1"/>
        <rFont val="Calibri"/>
        <family val="2"/>
        <charset val="238"/>
        <scheme val="minor"/>
      </rPr>
      <t>S</t>
    </r>
    <r>
      <rPr>
        <sz val="8"/>
        <color theme="1"/>
        <rFont val="Calibri"/>
        <family val="2"/>
        <charset val="238"/>
        <scheme val="minor"/>
      </rPr>
      <t>2</t>
    </r>
    <r>
      <rPr>
        <sz val="10"/>
        <color theme="1"/>
        <rFont val="Calibri"/>
        <family val="2"/>
        <charset val="238"/>
        <scheme val="minor"/>
      </rPr>
      <t>, dostarczona w opakowaniu 1g</t>
    </r>
  </si>
  <si>
    <r>
      <t>sulfotlenek metylu, czystość min. 99%, numer CAS: 67-68-5, wzór chemiczny: C</t>
    </r>
    <r>
      <rPr>
        <sz val="8"/>
        <color theme="1"/>
        <rFont val="Calibri"/>
        <family val="2"/>
        <charset val="238"/>
        <scheme val="minor"/>
      </rPr>
      <t>2</t>
    </r>
    <r>
      <rPr>
        <sz val="10"/>
        <color theme="1"/>
        <rFont val="Calibri"/>
        <family val="2"/>
        <charset val="238"/>
        <scheme val="minor"/>
      </rPr>
      <t>H</t>
    </r>
    <r>
      <rPr>
        <sz val="8"/>
        <color theme="1"/>
        <rFont val="Calibri"/>
        <family val="2"/>
        <charset val="238"/>
        <scheme val="minor"/>
      </rPr>
      <t>6</t>
    </r>
    <r>
      <rPr>
        <sz val="10"/>
        <color theme="1"/>
        <rFont val="Calibri"/>
        <family val="2"/>
        <charset val="238"/>
        <scheme val="minor"/>
      </rPr>
      <t>OS, dostarczony w opakowaniu 100 ml</t>
    </r>
  </si>
  <si>
    <t>chlorek wanadu(IV), czystość min. 99%, numer CAS: 7632-51-1, dostarczony w opakowaniu 25 g</t>
  </si>
  <si>
    <r>
      <t>Kkwas 4-jodofenyloboronowy, czystość min. 97 % ,numer CAS: 5122-99-6, wzór chemiczny: C</t>
    </r>
    <r>
      <rPr>
        <sz val="8"/>
        <color theme="1"/>
        <rFont val="Calibri"/>
        <family val="2"/>
        <charset val="238"/>
        <scheme val="minor"/>
      </rPr>
      <t>6</t>
    </r>
    <r>
      <rPr>
        <sz val="10"/>
        <color theme="1"/>
        <rFont val="Calibri"/>
        <family val="2"/>
        <charset val="238"/>
        <scheme val="minor"/>
      </rPr>
      <t>H</t>
    </r>
    <r>
      <rPr>
        <sz val="8"/>
        <color theme="1"/>
        <rFont val="Calibri"/>
        <family val="2"/>
        <charset val="238"/>
        <scheme val="minor"/>
      </rPr>
      <t>6</t>
    </r>
    <r>
      <rPr>
        <sz val="10"/>
        <color theme="1"/>
        <rFont val="Calibri"/>
        <family val="2"/>
        <charset val="238"/>
        <scheme val="minor"/>
      </rPr>
      <t>BIO</t>
    </r>
    <r>
      <rPr>
        <sz val="8"/>
        <color theme="1"/>
        <rFont val="Calibri"/>
        <family val="2"/>
        <charset val="238"/>
        <scheme val="minor"/>
      </rPr>
      <t>2</t>
    </r>
    <r>
      <rPr>
        <sz val="10"/>
        <color theme="1"/>
        <rFont val="Calibri"/>
        <family val="2"/>
        <charset val="238"/>
        <scheme val="minor"/>
      </rPr>
      <t>, dostarczony w opakowaniu 1 g</t>
    </r>
  </si>
  <si>
    <t xml:space="preserve">1-Chloro-2,4-dinitrobenzen, czystość 99%, numer CAS: 
97-00-7, wzór chemiczny: C6H3ClN2O4, dostarczony w opakowaniu 500 g
</t>
  </si>
  <si>
    <r>
      <t>nitrometan, czystość min. 99%, numer CAS: 75-52-5 , wzór chemiczny : CH</t>
    </r>
    <r>
      <rPr>
        <sz val="8"/>
        <color theme="1"/>
        <rFont val="Calibri"/>
        <family val="2"/>
        <charset val="238"/>
        <scheme val="minor"/>
      </rPr>
      <t>3</t>
    </r>
    <r>
      <rPr>
        <sz val="10"/>
        <color theme="1"/>
        <rFont val="Calibri"/>
        <family val="2"/>
        <charset val="238"/>
        <scheme val="minor"/>
      </rPr>
      <t>NO</t>
    </r>
    <r>
      <rPr>
        <sz val="8"/>
        <color theme="1"/>
        <rFont val="Calibri"/>
        <family val="2"/>
        <charset val="238"/>
        <scheme val="minor"/>
      </rPr>
      <t xml:space="preserve">2, </t>
    </r>
    <r>
      <rPr>
        <sz val="10"/>
        <color theme="1"/>
        <rFont val="Calibri"/>
        <family val="2"/>
        <charset val="238"/>
        <scheme val="minor"/>
      </rPr>
      <t>dostarczony w opakowaniu 2,5 L</t>
    </r>
  </si>
  <si>
    <t>heparyna sodowa, numer CAS: 9041-08-1, dostarczon a w opakowaniu 1 g</t>
  </si>
  <si>
    <t>etanol, 100% techniczny, skażony 5% metanolem, dostarczony w opakowaniu 5 l</t>
  </si>
  <si>
    <t>polimeraza PfuTurbo Cx HotStart DNA w ilości 1000 jednostek</t>
  </si>
  <si>
    <t>polimeraza Herculase II Fusion DNA opakowanie wystarczające na 400 reakcji</t>
  </si>
  <si>
    <t>bufor do hybrydyzacji, dwuktornie stężony, dostarczony w opakowaniu 25 ml</t>
  </si>
  <si>
    <t>zestaw odczynników do hybrydyzacji, 25 szkiełek</t>
  </si>
  <si>
    <t>uniwersalny płyn dezynfekujący na bazie alkoholu etylowego, do rąk, powierchni i sprzętu, posiada atest PZH HZ/15178/98 i dopuszczenie Ministra Zdrowia numer 2561/05, nie zawiera chloru, nie wymaga spłukiwania, szybko odparowuje i nie pozostawia śladów, dostarczony w baniaku 10 litrów.</t>
  </si>
  <si>
    <t>uniwersalny płyn dezynfekujący na bazie alkoholu etylowego, do rąk, powierchni i sprzętu, posiada atest PZH HZ/15178/98 i dopuszczenie Ministra Zdrowia numer 2561/05, nie zawiera chloru, nie wymaga spłukiwania, szybko odparowuje i nie pozostawia śladów, dostarczony w baniaku 5 litrów.</t>
  </si>
  <si>
    <t>uniwersalny płyn dezynfekujący na bazie alkoholu etylowego, do  powierchni (blaty, stoły, podłogi) i sprzętu, posiada atest PZH HZ/15178/98 i dopuszczenie Ministra Zdrowia numer 2561/05, nie zawiera chloru, nie wymaga spłukiwania, szybko odparowuje i nie pozostawia śladów, dostarczony w baniaku 5 litrów.</t>
  </si>
  <si>
    <t>etanol 96% z dodatkiem eteru dietylowego i acetonu,  do wykorzystania jako medium w syntezie chemicznej, odczynnik analityczny i do mycia sprzętu laboraotryjnego, dostarczony w baniaku 5 litrów.</t>
  </si>
  <si>
    <t>etanol 96% z dodatkiem eteru dietylowego i acetonu,  do wykorzystania jako medium w syntezie chemicznej, odczynnik analityczny i do mycia sprzętu laboraotryjnego, dostarczony w baniaku 10 litrów.</t>
  </si>
  <si>
    <t>bezwodny alkohol skażony, etanol 99,9% z dodatkiem eteru dietylowego i acetonu, do syntezy, chromatografii kolumnowej, krystalizacji i ekstrakcji, dostarczony w baniaku 5 litrów.</t>
  </si>
  <si>
    <t>etanol 96% z dodatkiem eteru dietylowego i eteru tert-butylowo metylowegodo wykorzystania jako medium w syntezie chemicznej, odczynnik analityczny, do mycia sprzętu laboratoryjnego, dostarczony w baniaku 5 litrów.</t>
  </si>
  <si>
    <t> trypsyna wieprzowa zmodyfikowana poprzez redukcyjną metylację, co czyni ją odporną na trawienie proteolityczne a także ulepszona przez traktowanie inhibitorem proteaz TPCK, a następnie oczyszczona metodą powinowactwa, co daje wysoce aktywną i stabilną cząsteczkę,  dostępna w porcjach 5 x20 µg, ze stabilizującym buforem do zawieszania. </t>
  </si>
  <si>
    <t xml:space="preserve">odczynnik gotowy do użycia, test kolorymetryczny badający liczbę żywych komórek w testach żywotności, cytotoksyczności lub wrażliwości na związki chemiczne, składa się z roztworów MTS i PES. Zestaw do przeprowadzenia 200reakcji. </t>
  </si>
  <si>
    <t>System translacji in vitro zapewniający wygodne, jednopojemnikowe, sprzężone reakcje transkrypcji/translacji do ekspresji białek bez komórek eukariotycznych, łączy polimerazę RNA, nukleotydy, sole, aminokwasy i rekombinowany inhibitor rybonukleazy RNasin® z roztworem lizatu retikulocytów, tworząc pojedynczą mieszaninę TnT® Quick Master Mix. System jest dostępny do ekspresji genów sklonowanych w dół od promotora polimerazy RNA SP6. W wyniku reakcji ekspresji powstają znaczne ilości białka do różnych zastosowań, w tym do oznaczeń GST pull-down i oznaczeń w żelu. Otrzymane białka mogą być użyte bezpośrednio; nie jest konieczne dodatkowe oczyszczanie białek. Zestaw do przeprowadzenia 40 reakcji</t>
  </si>
  <si>
    <t xml:space="preserve">Test luminescencyjny umożliwiający pomiar aktywności kaspaz 3 i 7, daje możliwość badania próbek zawierających wyizolowany enzym, z hodowli komórkowych oraz kultur 3D. W skład zestawu wchodzi: Caspase-Glo® 3/7 Buffer, Caspase-Glo® 3/7 Substrate (liofilizowany). Wielkość opakowania 10ml. </t>
  </si>
  <si>
    <t>Test  przeznaczony do określania żywotności komórek w mikrosferoidach 3D. Odczynnik testowy penetruje duże sferoidy i ma zwiększoną zdolność lityczną, mierzy ATP jako wskaźnik żywotności i generuje luminescencyjny odczyt, objętość 10 x 10ml.</t>
  </si>
  <si>
    <t>System służący do identyfikacji gatunków mRNA i charakteryzowania ich produktów. Umożliwia on optymalizację reakcji translacji pod kątem szerokiego zakresu parametrów, w tym stężeń Mg2+ i K+ oraz wybór dodania lub pominięcia DTT. System Flexi® oferuje również możliwość wyboru trzech mieszanek aminokwasów i zawiera kontrolny RNA kodujący gen lucyferazy. Luciferase Control RNA oraz Luciferase Assay Reagent są dołączone do systemu jako aktzwna kontrola (aktywna jest tylko lucyferaza o pełnej długości). Zestaw do przeprowadzenia 30 reakcji.</t>
  </si>
  <si>
    <t>Odczynnik zapewnia szybkie i wydajne trawienie białek za pomocą proteaz takich jak Trypsin, Chymotrypsin i Lys-C. Etap trawienia jest zakończony w ciągu 1 godziny, a surfaktant zapewnia jednoczesną ekstrakcję peptydów z żeli, eliminując potrzebę ekstrakcji peptydów po trawieniu. Surfaktant poprawia również odzyskiwanie dłuższych peptydów, które są zatrzymywane w żelu w standardowym protokole ekstrakcji. W przypadku trawienia w roztworze, odczynnik ten solubilizuje białka, w tym trudne do trawienia białka (np. białka błonowe) i zwiększa wydajność trawienia białek poprzez wytworzenie środowiska denaturującego przed dodaniem proteazy. Surfaktant  ulega degradacji w trakcie reakcji trawienia, dzięki czemu produkty są kompatybilne z dalszymi etapami analizy, takimi jak spektrometria masowa (MS) i chromatografia cieczowa (LC). Nie zaobserwowano długotrwałego negatywnego wpływu pozostałości surfaktantu na optykę jonową i kapilarę spektrometrów masowych. Surfaktant  może być stosowany z istniejącymi protokołami trawienia w żelu lub w roztworze. Opakowanie 5 x 1 mg.</t>
  </si>
  <si>
    <t>Odczynnik do monitorowania aktywności metylotransferaz (MTases) i ich modulacji przez małe cząsteczki w wielu zastosowaniach, w tym w badaniach przesiewowych o dużej przepustowości. Monitoruje powstawanie produktu reakcji - S-adenozylo homocysteiny (SAH) i może wykrywać zmiany aktywności szerokiego zakresu metylotransferaz, w tym metylotransferaz DNA, białek, RNA i małych cząsteczek. Stosowany z powodzeniem dla wszystkich klas metylotransferaz białkowych (lizynowych i argininowych) i z różnymi rodzajami substratów (peptydy, duże białka, a nawet nukleosomy) w celu określenia specyficzności tych enzymów i ich wymagań substratowych. Zestaw do przeprowadzenia 400 reakcji. </t>
  </si>
  <si>
    <t xml:space="preserve"> test luminescencyjny umożliwiający wykrycie i ilościowe oznaczenie całkowitej zawartości glutationu (GSH i GSSG),  glutationu utlenionego (GSSG) i określenie stosunku stężeń glutationu zredukowanego do glutationu utlenionego (GSH:GSSG) w hodowlach komórkowych. Wykonanie testu trwa 45minut. Zmiana ilości GSH spełnia rolę wskaźnika do określania stresu oksydacyjnego, który może prowadzić do apoptozy lub śmierci komórki. Wielkość opakowania 10ml.</t>
  </si>
  <si>
    <t>Test  do szybkiego wykrywania poziomów NADP+ i NADPH w komórkach i reakcjach enzymatycznych. Czułość i stabilność reakcji chemicznych pozwala na wykorzystanie mniejszej liczby komórek do bezpośredniego wykrywania pojedynczych nukleotydów w płytkach wielokomorowych lub analizy enzymów o niskiej aktywności lub niskich wartościach Km. Opakowanie 10 ml.</t>
  </si>
  <si>
    <t>kontrolny wektor reporterowylucyferazy Renilla (Rluc) typu dzikiego. Ekspresja lucyferazy Renilla zapewnia wewnętrzną wartość kontrolną, do której można znormalizować ekspresję eksperymentalnego genu reporterowego lucyferazy ze świetlika. Wektory pRL zawierają cDNA kodujące lucyferazę Renilla (Rluc) sklonowane z Renilla reniformis. Wczesny region enhancera/promotora SV40 (pRL-SV40) zwykle zapewnia transkrypcję na wysokim poziomie. Opakowanie 20 ug</t>
  </si>
  <si>
    <t>Wektor pGL4.21[luc2P/Puro] koduje gen reporterowy lucyferazy luc2P (Photinus pyralis) i został zaprojektowany z myślą o wysokiej ekspresji i zmniejszonej anomalnej transkrypcji. Wektor ten zawiera również marker selekcyjny ssaków dla oporności na puromycynę, w którym zredukowano liczbę miejsc wiązania czynników transkrypcyjnych i zoptymalizowano użycie kodonów u ssaków. Wektor ten został zaprojektowany z mniejszą ilością konsensusowych sekwencji regulacyjnych w celu zmniejszenia tła i ryzyka anomalnej transkrypcji oraz posiada syntetyczny gen reporterowy, który został zoptymalizowany pod względem kodonów do ekspresji u ssaków. Wektor pGL4.21[luc2P/Puro] jest wektorem podstawowym bez promotora. Jednakże, zawiera polilinker, który umożliwia klonowanie wybranego promotora. Gen reporterowy luc2P zawiera hPEST, sekwencję destabilizującą białko. Białko kodowane przez luc2P reaguje szybciej i z większym natężeniem na zmiany aktywności transkrypcyjnej niż gen luc2, jego bardziej stabilny odpowiednik. Opakowanie 20 ug.</t>
  </si>
  <si>
    <t>plazmidowy DNA używanym do zmniejszenia ilości wektora ekspresyjnego lub wektora reporterowego w transfekcji komórek ssaków bez zmniejszania ogólnej ilości DNA. Rozcieńczenie reporterowego DNA do transfekcyjnego nośnikowego DNA powoduje obniżenie ekspresji interesującego nas białka, eliminując artefakty wynikające z nadekspresji. Ten produkt jest wytwarzany z wektora pGEM®-3Zf(-), ale został oczyszczony przy użyciu metody, która powoduje niskie przenoszenie endotoksyn, co czyni go bardziej odpowiednim do stosowania w transfekcji komórek ssaczych. Opakowanie 2 x 100 ug.</t>
  </si>
  <si>
    <t>Systemy zapewniające wygodne, sprzężone reakcje transkrypcji/translacji w tej samej próbówce do ekspresji białek bez komórek eukariotycznych. Te systemy translacji in vitro łączą polimerazę RNA, nukleotydy, sole, aminokwasy i rekombinowany inhibitor rybonukleazy RNasin® z roztworem lizatu retikulocytów, tworząc pojedynczą mieszaninę TnT® Quick Master Mix. System jest dostępny do ekspresji genów sklonowanych w dół od promotora polimerazy RNA SP6. W wyniku reakcji ekspresji powstają znaczne ilości białka do różnych zastosowań, w tym do oznaczeń GST pull-down i oznaczeń w żelu. Te systemy oparte na ssakach wyrażają rozpuszczalne, funkcjonalne białka, które są modyfikowane potranslacyjnie, w przeciwieństwie do systemów opartych na E. coli. Wyrażone białka mogą być użyte bezpośrednio po ekspresji; nie jest konieczne dodatkowe oczyszczanie białek. Zestaw do przeprowadzenia 40 reakcji. </t>
  </si>
  <si>
    <t>sól potasową d-lucyferyny, substratu lucyferazy świetlika, zdolnego do generowania światła w przypadku zastosowania odpowiedniego modelu. Integralność produktu jest zapewniona dzięki pakowaniu większości produktów w bursztynowe fiolki z zamknięciem, a także dzięki łatwości rozcieńczania i stosowania w doświadczeniach z obrazowaniem. Produkty są testowane w celu zapewnienia niskiego poziomu endotoksyn dla optymalnego działania in vivo. Opakowanie 50 mg.</t>
  </si>
  <si>
    <t xml:space="preserve">rATP, rCTP, rGTP, rUTP; 10mM, 0.5ml dostępne w osobnych probówkach (po 500µl) i kwalifikują się do użycia z systemami Riboprobe® i HeLaScribe®. Są one dostarczane w wodzie wolnej od nukleaz. Czystość jest weryfikowana przez analizę HPLC. </t>
  </si>
  <si>
    <t>System jest przeznaczony do ekstrakcji i oczyszczania fragmentów DNA od 100bp do 10kb ze standardowych lub niskotopliwych żeli agarozowych lub do oczyszczania produktów bezpośrednio z PCR i innych typowych reakcji, takich jak trawienie restrykcyjne. Produkty PCR są powszechnie oczyszczane w celu usunięcia nadmiaru nukleotydów i starterów. Opakowanie zawiera 50 reakcji</t>
  </si>
  <si>
    <t>Odczynnik do transfekcji zapewnia stabilne wyniki w szerokim zakresie standardowych laboratoryjnych linii komórkowych, co czyni go idealnym do codziennego użytku. Prosty protokół eliminuje żmudne zmiany podłoża hodowlanego i eliminuje źródło wariacji. Łagodne działanie odczynnika do transfekcji FuGENE® 6 sprawia, że jest on idealnym uzupełnieniem testów genów reporterowych lucyferazy lub innych czułych aplikacji analizy komórkowej. Opakowanie zawiera 1 ml.</t>
  </si>
  <si>
    <t>Test proliferacji komórek do określania liczby żywych komórek w testach proliferacji, cytotoksyczności lub chemowrażliwości. Odczynnik zawiera związek tetrazoliowy [3-(4,5-dimetylotiazol-2-ilo)-5-(3-karboksymetoksyfenylo)-2-(4-sulfofenylo)-2H-tetrazol, sól wewnętrzna; MTS] i odczynnik sprzęgający elektrony (etosiarczan fenazyny; PES). PES ma zwiększoną stabilność chemiczną, co pozwala na łączenie go z MTS w celu utworzenia stabilnego roztworu. Opakowania pozwala na przeprowadzenie 1000 reakcji.</t>
  </si>
  <si>
    <t>System do identyfikacji gatunków mRNA i charakteryzowania ich produktów. Umożliwia on optymalizację reakcji translacji pod kątem szerokiego zakresu parametrów, w tym stężeń Mg2+ i K+ oraz wybór dodania lub pominięcia DTT. System Flexi® oferuje również możliwość wyboru trzech mieszanek aminokwasów i zawiera kontrolny RNA kodujący gen lucyferazy świetlika. System Flexi® Rabbit Reticulocyte Lysate, po zoptymalizowaniu, może zwiększyć ilość produkowanego białka nawet czterokrotnie w stosunku do standardowej reakcji z lizatem. System Flexi® zawiera trzy mieszanki aminokwasów, umożliwiające różny wybór radioizotopów. Luciferase Control RNA oraz Luciferase Assay Reagent są dołączone do systemu jako aktywna kontrola (aktywna jest tylko lucyferaza o pełnej długości). Zestaw do przeprowadzenia 30 reakcji.</t>
  </si>
  <si>
    <t>Jednoodczynnikowy test o zwiększonej stabilności, zapewniający wygodne przechowywanie i prostszą procedurę. Niezależnie od tego, czy przeprowadzasz testy proliferacji komórek na jednej płytce, czy przetwarzasz setki płytek jednocześnie, ten gotowy do użycia odczynnik został zaprojektowany do szybkiego i łatwego codziennego użytku. Wysoce czuły test ATP o szerokiej liniowości jest przystosowany do badań przesiewowych o dużej wydajności oraz do zastosowań typu multipleks. Opakowanie 100 ml.</t>
  </si>
  <si>
    <t>Zestaw do oznaczenia stężenia dsDNA, czułość detekcji 0,2 – 400 ng / μl. Zestaw zawiera: barwnik fluorescencyjny wiążący dwuniciowe DNA QuantiFluor® ONE dsDNA Dye, QuantiFluor® ONE Lambda DNA standard (400μg/ml) i 1X bufor TE (pH 7,5). Zestaw do przeprowadzenia 500 reakcji.</t>
  </si>
  <si>
    <t>GoTaq® G2 Hot Start Taq jest związany z opatentowanym przeciwciałem, które blokuje aktywność polimerazy do momentu podgrzania reakcji do 94-95°C podczas wstępnej denaturacji. Aktywność polimerazy jest hamowana w temperaturze poniżej 70°C, co umożliwia wygodne ustawienie reakcji w temperaturze pokojowej. Hot-start Taq jest przydatny w przypadku niektórych docelowych zastosowań amplifikacji, ponieważ może wyeliminować lub zminimalizować powstawanie primer-dimerów lub niespecyficznych produktów. Opakowanie 500 unitów.</t>
  </si>
  <si>
    <t>Wektor NanoLuc®-MAP3K21 Fusion Vector zawiera region kodujący lucyferazę NanoLuc® połączony z C-końcem ludzkiej kinazy MAP3K21. Jest on przeznaczony do użycia z testem NanoBRET™ Target Engagement (TE) Intracellular Kinase Assay, gdzie plazmid może być transfekowany do różnych linii komórkowych w celu analizy docelowego zaangażowania MAP3K21. Wektory fuzyjne NanoLuc® lucyferazy kinazowej są dostarczane w stanie gotowym do transfekcji. Promotor CMV prowadzi do ekspresji pełnej długości białka fuzyjnego kinazy NanoLuc®. Opakowanie 20 ug.</t>
  </si>
  <si>
    <t>Odczynnik oparty na systemie NanoBRET™, technice transferu energii zaprojektowanej do pomiaru położenia cząsteczek w żywych komórkach. Testy NanoBRET™ TE mierzą pozorne powinowactwo badanych związków poprzez kompetycyjne wypieranie znacznika NanoBRET™, odwracalnie związanego z fuzją lucyferazy NanoLuc® z kinazą ekspresjonowaną w komórkach. Opakowanie zawiera 100 reakcji.</t>
  </si>
  <si>
    <t>czuły i szybki odczynnik do ilościowego oznaczania lucyferazy ze świetlika. Liniowe wyniki są widoczne w zakresie co najmniej ośmiu rzędów wielkości stężenia enzymu, a w optymalnych warunkach można zmierzyć mniej niż 10-20 moli lucyferazy. Można osiągnąć 100-krotnie większą czułość w porównaniu z testem acetylotransferazy chloramfenikolu (CAT). Opakowanie zbiorcze zawiera 10 butelek po 100 reakcji każda.</t>
  </si>
  <si>
    <t>Odczynnik jest używany z Luciferase Assay System, opracowanym do ilościowego oznaczania reporterów w komórkach ssaków. Ten bufor lizujący zapewnia szybką lizę różnych typów komórek, w tym adherentnych i nie adherentnych komórek ssaków, komórek bakteryjnych, roślinnych i homogenatów tkankowych. Opakowanie zawiera 30 ml odczynnika.</t>
  </si>
  <si>
    <t>Odczynnik jest najczęściej stosowanym buforem do elektroforezy agarozowej DNA. Roztwór 1-krotnie stężony otrzymuje się przez dodanie 1 części 10-krotnie stężonego TAE do 9 części wody dejonizowanej. Opakowanie zawiera 1000 ml produktu.</t>
  </si>
  <si>
    <t xml:space="preserve">Polimeraza GoTaq® G2 Hot Start, związana z przeciwciałem które blokuje jej aktywność w temperaturze poniżej 70° C, co umożliwia przygotowanie reakcji w temperaturze pokojowej, aktywowana podczas etapu denaturacji w reakcji PCR. Polimeraza wykazuje aktywność egzonukleazy 5’--&gt; 3’. Zestaw zawiera GoTaq® G2 Hot Start Polymerase, 5X Green GoTaq® Flexi Buffer, 5X Colorless GoTaq® Flexi Buffer oraz 25mM MgCl2. Wielkość opakowania 5x 500u. </t>
  </si>
  <si>
    <t>Jednoodczynnikowy test o zwiększonej stabilności, zapewniający wygodne przechowywanie i prostszą procedurę. Niezależnie od tego, czy przeprowadzasz testy proliferacji komórek na jednej płytce, czy przetwarzasz setki płytek jednocześnie, ten gotowy do użycia odczynnik został zaprojektowany do szybkiego i łatwego codziennego użytku. Wysoce czuły test ATP o szerokiej liniowości jest przystosowany do badań przesiewowych o dużej wydajności oraz do zastosowań typu multipleks. Opakowanie zawiera 10 ml produktu.</t>
  </si>
  <si>
    <t>Bufor do pasywnej lizy, 5X, jest specjalnie opracowany do przyspieszenia lizy komórek ssaków bez potrzeby usuwania przylegających komórek lub wykonywania cykli zamrażania i rozmrażania. Bufor ten wywołuje jedynie minimalną autoluminescencję koelentezyny, co czyni go odczynnikiem litycznym z wyboru podczas przetwarzania komórek do ilościowego oznaczania aktywności lucyferazy Firefly i Renilla przy użyciu Dual-Luciferase® Reagent Assay System. Opakowanie 30 ml produktu.</t>
  </si>
  <si>
    <t>pula 3 zaprojektowanych 19-25 nt siRNA, zawiera 3,3 nmol liofilizowanego
siRNA, stężenie 10  µM, do przeprowadzenia 50-100 transfekcji.</t>
  </si>
  <si>
    <t>przeciwciało do wykrywania mysiego, szczurzego i ludzkiego białka cytoplazmatycznej b-syntaza cystationiny (CBS), zawiera 100 μg łańcucha lekkiego kappa IgG 2a w 1,0 ml PBS z
&lt; 0,1% azydekiem sodu i 0,1% żelatyną, do wykorzystania w takich technikach jak Western Blot, immunoprecypitacja czy immunofluorescencja.</t>
  </si>
  <si>
    <t>mysie przeciwciało monoklonalne wykrywające białko SAP7F407, zawiera 100 μg łańcucha lekkiego kappa IgG 2a w 1,0 ml PBS z
&lt; 0,1% azydekiem sodu i 0,1% żelatyną.</t>
  </si>
  <si>
    <t>mysie przeciwciało monoklonalne specyficzne dla mapowania epitopów
pomiędzy aminokwasami 1637-1675 w pobliżu C-końca ludzikiego białka MRCKβ , zawiera 200 μg łańcucha lekkiego IgG1 kappa w 1,0 ml PBS z &lt; 0,1%
azydkiem sodu i 0,1% żelatyną.</t>
  </si>
  <si>
    <t>mysie przeciwciało monoklonalne skierowane przeciwko aminokwasom
62-361 białka Tom40 pochodzenia ludzkiego, zawiera 200 μg łańcucha lekkiego IgG1 kappa w 1,0 ml PBS z &lt; 0,1%
azydkiem sodu i 0,1% żelatyną.</t>
  </si>
  <si>
    <t>mysie przeciwciało monoklonalne przeciwko aminokwasom
1-76 reprezentującymi pełnej długości ubikwitynę pochodzenia bydlęcego, zawiera 200 μg łańcucha lekkiego IgG1 kappa w 1,0 ml PBS z &lt; 0,1%
azydkiem sodu i 0,1% żelatyną.</t>
  </si>
  <si>
    <r>
      <t>octan 4-(chlorometylo)fenylu, numer CAS: 39720-27-9, wzór chemiczny: C</t>
    </r>
    <r>
      <rPr>
        <sz val="8"/>
        <color theme="1"/>
        <rFont val="Calibri"/>
        <family val="2"/>
        <charset val="238"/>
        <scheme val="minor"/>
      </rPr>
      <t>9</t>
    </r>
    <r>
      <rPr>
        <sz val="10"/>
        <color theme="1"/>
        <rFont val="Calibri"/>
        <family val="2"/>
        <charset val="238"/>
        <scheme val="minor"/>
      </rPr>
      <t>H</t>
    </r>
    <r>
      <rPr>
        <sz val="8"/>
        <color theme="1"/>
        <rFont val="Calibri"/>
        <family val="2"/>
        <charset val="238"/>
        <scheme val="minor"/>
      </rPr>
      <t>9</t>
    </r>
    <r>
      <rPr>
        <sz val="10"/>
        <color theme="1"/>
        <rFont val="Calibri"/>
        <family val="2"/>
        <charset val="238"/>
        <scheme val="minor"/>
      </rPr>
      <t>ClO</t>
    </r>
    <r>
      <rPr>
        <sz val="8"/>
        <color theme="1"/>
        <rFont val="Calibri"/>
        <family val="2"/>
        <charset val="238"/>
        <scheme val="minor"/>
      </rPr>
      <t xml:space="preserve">2, </t>
    </r>
    <r>
      <rPr>
        <sz val="10"/>
        <color theme="1"/>
        <rFont val="Calibri"/>
        <family val="2"/>
        <charset val="238"/>
        <scheme val="minor"/>
      </rPr>
      <t>dostarczony w opakowaniu 5 g</t>
    </r>
  </si>
  <si>
    <t>mysie przeciwciało monoklonalne anty rekombinantowi
białka UCH-L3 pochodzenia ludzkiego, zawiera 200 μg łańcucha lekkiego IgG1 kappa w 1,0 ml PBS z &lt; 0,1%
azydkiem sodu i 0,1% żelatyną.</t>
  </si>
  <si>
    <t>mysie przeciwciało monoklonalne specyficzne dla mapowania epitopów
między aminokwasami 457-491 w obrębie wewnętrznego regionu białka Edc4 pochodzenia ludzkiego,zawiera 200 μg łańcucha lekkiego kappa IgG3 w 1,0 ml PBS z &lt; 0,1%
azydkiem sodu i 0,1% żelatyną.</t>
  </si>
  <si>
    <t>mysie przeciwciało monoklonalne anty białku HELZ pochodzenia ludzkiego, zawiera 100 μg łańcucha lekkiego kappa IgG2b w 1,0 ml PBS z &lt; 0,1%
azydkiem sodu i 0,1% żelatyną.</t>
  </si>
  <si>
    <t>mysie przeciwciało monoklonalne anty białku Dcp1a ludzkiego pochodzenia, zawiera 50 μg łańcucha lekkiego kappa IgG2a w 0,5 ml PBS z &lt; 0,1%
azydkiem sodu i 0,1% żelatyną.</t>
  </si>
  <si>
    <t>mysie przeciwciało monoklonalne rzeciwko rekombinantowi
ludzkiego białka PABP, zawiera 200 μg łańcucha lekkiego IgG1 kappa w 1,0 ml PBS z &lt; 0,1%
azydkiem sodu i 0,1% żelatyną.</t>
  </si>
  <si>
    <t xml:space="preserve">mysie przeciwciało monoklonalne przeciwko aminokwasom
467-556 w obrębie wewnętrznego regionu białka MRCKα pochodzenia ludzkiego, zawiera 200 μg łańcucha lekkiego IgG1 kappa w 1,0 ml PBS z &lt; 0,1%
azydkiem sodu i 0,1% żelatyną.
</t>
  </si>
  <si>
    <t>wektor przeznaczony do celowania w miejsca LoxP w edytowanym DNA
przez plazmid CRISPR/Cas9 KO i plazmid HDR. Każda fiolka zawiera
20 μg liofilizowanego plazmidu DNA, do przeprowadzenia 20 transfekcji.</t>
  </si>
  <si>
    <t>plazmid FTSJD1 CRISPR/Cas9 KO (h) stosowany do zakłócenia ekspresji genów
powodując pęknięcie dwuniciowe (DSB) w konstytutywnym eksonie 5' w obrębie
białka CMTR2, składa się z puli 3 plazmidów, każdy
kodujący nukleazę Cas9.</t>
  </si>
  <si>
    <t xml:space="preserve">mysie przeciwciało monoklonalne specyficzne dla mapowania epitopów
między aminokwasami 505-541 w obrębie wewnętrznego regionu biaka ACADVL, zawiera 200 μg łańcucha lekkiego IgG1 kappa w 1,0 ml PBS z &lt; 0,1%
azydkiem sodu i 0,1% żelatyną.
 </t>
  </si>
  <si>
    <t>mysie przeciwciało monoklonalne anty  aminokwasom
 302-600 w pobliżu C-końca białka ETFDH pochodzenia ludzkiego, zawiera 200 μg łańcucha lekkiego IgG1 kappa w 1,0 ml PBS z &lt; 0,1%
azydkiem sodu i 0,1% żelatyną.</t>
  </si>
  <si>
    <t xml:space="preserve">mysie przeciwciało monoklonalne specyficzne dla epitopów
pomiędzy aminokwasami 954-985 w pobliżu C-końca białka PCB pochodzenia ludzkiego, zawiera 200 μg łańcucha lekkiego IgG1 kappa w 1,0 ml PBS z &lt; 0,1%
azydkiem sodu i 0,1% żelatyną. </t>
  </si>
  <si>
    <t>mysie przeciwciało monoklonalne specyficzne dla epitopów aminokwasów 18-260 białka Glut1 pochodzenia ludzkiego, zawiera 200 μg łańcucha lekkiego IgG1 kappa w 1,0 ml PBS z &lt; 0,1%
azydkiem sodu i 0,1% żelatyną.</t>
  </si>
  <si>
    <t xml:space="preserve">mysie przeciwciało monoklonalne specyficzne dla epitopów
między aminokwasami 358-379 na C-końcu Tau (izoforma OUN), zawiera 200 μg łańcucha lekkiego kappa IgG2b w 1,0 ml PBS z &lt; 0,1%
azydkiem sodu i 0,1% żelatyną.
 </t>
  </si>
  <si>
    <t>mysie przeciwciało monoklonalne specyficzne dla  epitopów
między aminokwasami 461-664 na C-końcu dehydrogenazy bursztynianowej, zawiera 200 μg łańcucha lekkiego kappa IgG2a w 1,0 ml PBS z &lt; 0,1%
azydkiem sodu i 0,1% żelatyną.</t>
  </si>
  <si>
    <r>
      <t>ester acetylenowo-PEG5-NHS, numer CAS: 1393330-40-9, wzór chemiczny: C</t>
    </r>
    <r>
      <rPr>
        <sz val="8"/>
        <color theme="1"/>
        <rFont val="Calibri"/>
        <family val="2"/>
        <charset val="238"/>
        <scheme val="minor"/>
      </rPr>
      <t>18</t>
    </r>
    <r>
      <rPr>
        <sz val="10"/>
        <color theme="1"/>
        <rFont val="Calibri"/>
        <family val="2"/>
        <charset val="238"/>
        <scheme val="minor"/>
      </rPr>
      <t>H</t>
    </r>
    <r>
      <rPr>
        <sz val="8"/>
        <color theme="1"/>
        <rFont val="Calibri"/>
        <family val="2"/>
        <charset val="238"/>
        <scheme val="minor"/>
      </rPr>
      <t>27</t>
    </r>
    <r>
      <rPr>
        <sz val="10"/>
        <color theme="1"/>
        <rFont val="Calibri"/>
        <family val="2"/>
        <charset val="238"/>
        <scheme val="minor"/>
      </rPr>
      <t>NO</t>
    </r>
    <r>
      <rPr>
        <sz val="8"/>
        <color theme="1"/>
        <rFont val="Calibri"/>
        <family val="2"/>
        <charset val="238"/>
        <scheme val="minor"/>
      </rPr>
      <t>9</t>
    </r>
    <r>
      <rPr>
        <sz val="10"/>
        <color theme="1"/>
        <rFont val="Calibri"/>
        <family val="2"/>
        <charset val="238"/>
        <scheme val="minor"/>
      </rPr>
      <t>, dostarczony w opakowaniu 25 mg.</t>
    </r>
  </si>
  <si>
    <t>adhezyjny roztwór do barwienia histologicznego, numer CAS: 25988-63-0, dostarczony w opakowaniu 100 ml</t>
  </si>
  <si>
    <t xml:space="preserve">mysie przeciwciało monoklonalne specyficzne dla epitopów aminokwasow
46-345  w pobliżu N-końca białka CTNNAL1 pochodzenia ludzkiego, zawiera 200 μg łańcucha lekkiego kappa IgG2a w 1,0 ml PBS z &lt; 0,1%
azydkiem sodu i 0,1% żelatyną. </t>
  </si>
  <si>
    <t xml:space="preserve"> odczynnik infekcyjny (polimetobromek 1,5-dimetylo-1,5-diazaundekametylenusłużący do wprowadzania wektorów retrowirusowych do komórek ssaków, dostarczony w opakowaniu 1 ml, w stężeniu 10 mg/ml in sterylnej wodzie.
</t>
  </si>
  <si>
    <t xml:space="preserve">antybiotyk stosowany do selekcji i utrzymywania linii komórkowych wyrażających transfekowany gen PAC, numer CAS: 58-58-2, dostarczony w opakowaniu 50 mg. </t>
  </si>
  <si>
    <t>pula 3 specyficznych  19-25 nt siRNA. Każda fiolka zawiera 3,3 nmol liofilizowanego
siRNA, wystarczające dla roztworu 10 μM do przeprowadzenia 50 do 100 transfekcji.</t>
  </si>
  <si>
    <t>sterylna pożywka DPBS (Dulbecco's Phosphate Buffered Saline), nie zawierająca ani wapnia ani magenzu, dostarczony w opakowaniu 500 ml</t>
  </si>
  <si>
    <t>zliofilizowana albumina z surowicy bydlęcej (BSA) o ph= 7, dostarczona w opakowaniu 100 g</t>
  </si>
  <si>
    <t>albumina z surowicy bydlęcej (BSA), wolna od proteazy, czystość min. 97%, dostarczona w opakowaniu 100 g</t>
  </si>
  <si>
    <t xml:space="preserve">medium do hodowli komórek, modyfikowana pożywka Eagle'a Dulbecco (DMEM) zawierająca glukozę w stężeniu 4,5 g/l, nie zawierająca ani L-glutaminy, ani pirogronianiu sodu, dostarczona w opakowaniu 500 ml
</t>
  </si>
  <si>
    <t>sterylna pożywka DPBS (Dulbecco's Phosphate Buffered Saline), nie zawierająca ani wapnia ani magenzu, dostarczony w opakowaniu 1000 ml</t>
  </si>
  <si>
    <t>płodowa surowica bydlęca (FBS), dezaktywowana pod wpływem wysokiej temperatury, pochodzenie Południowa Ameryka, dostarczona w opakowaniu 500 ml</t>
  </si>
  <si>
    <t>L-alanylo-L-glutamina, stabilna glutamina, 100 krotnie stężona, 200 mM, dostarczona w opakowaniu 100 ml</t>
  </si>
  <si>
    <t>pożywka MEM NEAA (non essential amino acids), zawierająca aminokwasy i witaminy, 100 krotnie stężona, bez L-glutaminy, dostarczona w opakowaniu 100 ml</t>
  </si>
  <si>
    <t>roztwór penicyliny i streptomycyny w stężeniu 0,06/0,1 g/L, dostarczona w opakowaniu 100 ml</t>
  </si>
  <si>
    <t>owcza surowica, sterylna, dostarczona w opakowaniu 500 ml</t>
  </si>
  <si>
    <t>trypsyna z 0,25% EDTA w pożywce HBSS, bez wapnia, bez magnezu, z dodatkiem fenolu, dostarczona w opakowaniu 100 ml</t>
  </si>
  <si>
    <t>trypsyna-EDTA 1-krotnie stężony  roztwór, bez wapnia, bez magnezu, z dodatkiem fenolu, dostarczona w opakowaniu 100 ml</t>
  </si>
  <si>
    <t>trypsyna-EDTA 1-krotnie stężony  roztwór, bez wapnia, bez magnezu, z dodatkiem fenolu, dostarczona w opakowaniu 500 ml</t>
  </si>
  <si>
    <t>wodorowęglan sodu, 7,5% bezbarwny roztwór, dostarczony w opakowaniu 100 ml</t>
  </si>
  <si>
    <t>odczynniki do dysocjacji komórek dostarczony w postaci ciekłej, ph= 7,2 ± 0.3, w ilości 100 ml</t>
  </si>
  <si>
    <t>pożywka DPBS 10 krotnie stężona, bez dodatku wapnia i magnezu, dostarczona w opakowaniu 500 ml</t>
  </si>
  <si>
    <t>medium do hodowli komórek, RPMI 1640, dostrczone w opakowaniu 100 ml</t>
  </si>
  <si>
    <t>medium do hodowli komórek, RPMI 1640, dostrczone w opakowaniu 500 ml</t>
  </si>
  <si>
    <t xml:space="preserve">medium do hodowli komórek, modyfikowana pożywka Eagle'a Dulbecco (DMEM) zawierająca glukozę w stężeniu 4,5 g/l, zawierająca  L-glutaminę, nie zawierająca pirogronianiu sodu, dostarczona w opakowaniu 500 ml
</t>
  </si>
  <si>
    <t>L-glutamina w proszku dostarczona w opakowaniu 100 g</t>
  </si>
  <si>
    <t>pożywka DPBS, bez wapnia, bez magnezu dostarczona w postaci proszku do sporządzenia 10 litrów poywki</t>
  </si>
  <si>
    <t>pożywka HBSS, nie zawierająca ani wapnia ani magnezu, zawierająca wodorowęglan sodu i fenol, dostarczona w opakowaniu 500 ml</t>
  </si>
  <si>
    <t>medium do hodowli komórek, modyfikowana pożywka Eagle'a Dulbecco (DMEM) ) zawierająca glukozę w stężeniu 4,5 g/l, glutaminę i pirogronian sodu, dostarczona w opakowaniu 500 ml</t>
  </si>
  <si>
    <t>medium do hodowli komórek, pożywka Liebovitz L-15, nie zawierająca L-glutaminy, dostarczona w opakowaniu 500 ml</t>
  </si>
  <si>
    <t>pirogronian sodu, roztwór o stężeniu 100 mM, dostarczony w opakowaniu 100 ml</t>
  </si>
  <si>
    <t>wstępnie zmieszany roztwór barwiący, do żeli białkowych poliakrylamidowych, dostarczony w opakowaniu 1 litr</t>
  </si>
  <si>
    <t>zestaw odczynników zawierający 250 ml odczynnika Clarity Western Peroxide Reagent i 250 ml odczynnika Clarity Western Luminol/Enhancer Reagent, dostarczony w opakowaniu 500 ml</t>
  </si>
  <si>
    <t>zestaw do zliczania komórek, 30 preparatów dwukomorowych (60 zliczeń), zawiera 1,5 ml trypan blue</t>
  </si>
  <si>
    <t>6 krotnie stężony nietoksyczny barwnik fluorescencyjny dostarczony w ilości 1 ml</t>
  </si>
  <si>
    <t>mieszanina reakcyjna z zielonym barwnikiem zawierająca polimerazę DNA iTaq, bufory i barwniki normalizujące ROX; odwrotna transkryptaza iScript™; i woda wolna od nukleaz</t>
  </si>
  <si>
    <t>zestaw do ręcznego odlewania żeli poliakrylamidowych 10% TGX Stain-Free, zawiera roztwory i bufory akryloamidowe</t>
  </si>
  <si>
    <t>bufor blokujący do techniki Western blot, dostarczony w opakowaniu 500 ml</t>
  </si>
  <si>
    <t>40% roztwór ackrylamidu i bis-acrylamidu w stężeniu 37.5:1 i dostarczony w opakowaniu 500 ml</t>
  </si>
  <si>
    <t>10% gotowe do użycia żele poliakrylamidowe, o wymiarach 8,6 × 6,7 cm (szer. × dł.), kompatybilny do użytku z aparatem Mini-PROTEAN, dostarczone w opakowaniu zawierającym 10 żeli</t>
  </si>
  <si>
    <t>16% gotowe do użycia żele poliakrylamidowe, 8,6 × 6,7 cm (szer. × dł.), do użytku z celami do elektroforezy Mini-PROTEAN, dostarczone w opakowaniu zawierającym 10 żeli</t>
  </si>
  <si>
    <t>standard wielkości, mieszanka dziesięciu wielobarwnych białek rekombinowanych (10–250 kD), do wykrywania za pomocą fluorescencji po wzbudzeniu przy odpowiednich długościach fal.</t>
  </si>
  <si>
    <t>zestaw do odlewania żeli poliakrylamidowych 12% TGX Stain-Free, zawiera roztwory i bufory akrylamidowe.</t>
  </si>
  <si>
    <t>30% roztwór akrylamidu i bis-acrylamide w rozcieńczeniu: 29:1, dostarczony w opakowaniu 500 ml</t>
  </si>
  <si>
    <t xml:space="preserve">żywica kationowymienna o czystości do biologii molekularnej, forma sodowa, usieciowanie 1%, rozmiar oczek na sucho 200–400, rozmiar perełek na mokro 75–150 µm, do zastosowań chromatograficznych lub biologii molekularnej, dostarczona w opakowaniu 50 g
</t>
  </si>
  <si>
    <t xml:space="preserve">1x Tris Buffered Saline (TBS) with 1% Casein </t>
  </si>
  <si>
    <t>wstępnie zmieszany roztwór barwiący, do żeli białkowych poliakrylamidowych, dostarczony w opakowaniu 5 litrowym</t>
  </si>
  <si>
    <t>buforowana sól fizjologiczna Tris zawierająca 1% kazeinę, dostarczona w opakowaniu 1 litrowym</t>
  </si>
  <si>
    <t>wysokowydajny supermiks do PCR w czasie rzeczywistym oparty na opatentowanej technologii białek fuzyjnych Sso7d, dostarczony w opakowaniu 10x1ml</t>
  </si>
  <si>
    <t>wskaźniki wielkości do oceny masy cząsteczkowej na żelach SDS-PAGE i Western blot.</t>
  </si>
  <si>
    <t>wysokowydajny supermiks do PCR w czasie rzeczywistym oparty na opatentowanej technologii białek fuzyjnych Sso7d, dostarczony w opakowaniu 5x1ml</t>
  </si>
  <si>
    <t>zestaw odczynników zawierający 5 ml (1 x 5 ml) buforu do lizy komórek, 100 µl roztworu proteinazy K i 100 µl roztworu DNazy, zestaw na 100 x 50 µl reakcji.</t>
  </si>
  <si>
    <t xml:space="preserve">żywica kationowymienna o czystości do biologii molekularnej, forma sodowa, usieciowanie 1%, rozmiar oczek na sucho 200–400, rozmiar perełek na mokro 75–150 µm, do zastosowań chromatograficznych lub biologii molekularnej, dostarczona w opakowaniu 500 g
</t>
  </si>
  <si>
    <t>10 krotnie stężony wstępnie zmieszany bufor do elektroforezy, zawiera 25 mM Tris, 192 mM glicynę, 0,1% SDS, pH 8,3 po rozcieńczeniu 1x wodą dostarczony w opakowaniu 5 litrowym</t>
  </si>
  <si>
    <t>gotowy do użycia,wysokiej czystości 99% roztwór 40% roztwór ackrylamidu i bis-acrylamidu w stężeniu 19:1, dostarczony w opakowaniu 500 ml</t>
  </si>
  <si>
    <t>4–20% gotowe do użycia żele poliakrylamidowe, 8,6 × 6,7 cm (szer. × dł.), kompatybilne z aparatami do elektroforezy Mini-PROTEAN, dostarczone w opakowaniu 10 szt.</t>
  </si>
  <si>
    <t>agaroza zapewniająca doskonałą rozdzielczość małych fragmentów PCR i starterów w niskich stężeniach, certyfikowana bez inhibitorów, DNaz, Rnaz, dostarczona w opakowaniu 25 g</t>
  </si>
  <si>
    <t>10–20% gotowe do użycia żele poliakrylamidowe, 13,3 × 8,7 cm (szer. × dł.), kompatybilne z aparatami do elektroforezy Criterion i Criterion™ Dodeca™</t>
  </si>
  <si>
    <t>wskaźniki wielkości do oceny masy cząsteczkowej białek na żelach SDS-PAGE i Western blot, do 50 aplikacji, w opakowaniu 500 µl</t>
  </si>
  <si>
    <t>2- merkaptoetanol, o czystości min. 98%, dostarczony w opakowaniu 25 ml</t>
  </si>
  <si>
    <t>wstępnie zmieszany 4-krotnie steżony bufor do próbek białka Laemmli do SDS-PAGE, dostarczony w opakowaniu 10 ml</t>
  </si>
  <si>
    <t>30% roztwór akrylamidu i bis-acrylamide w rozcieńczeniu: 37.5:1, dostarczony w opakowaniu 500 ml</t>
  </si>
  <si>
    <t>nadsiarczan amonu do polimeryzacji żeli poliakrylamidowych, dostarczony w opakowaniu 10 g</t>
  </si>
  <si>
    <t>tetrametyloetylenodiamina  do polimeryzacji żeli poliakrylamidowych, dostarczony w opakowaniu 5 ml</t>
  </si>
  <si>
    <t xml:space="preserve">zestaw zawierający zawiera 50 ml Clarity Max Western Peroxide Reagent i 50 ml Clarity Max Western Luminol/Enhancer Reagent, dostarczony w opakowaniu 100 ml
</t>
  </si>
  <si>
    <t>zestaw do przygotowania nabojów do pistoletu genowego Helios, zawiera 0,5 g PVP, 5 granulek osuszających, 5 fiolek do zbierania/przechowywania kartridży, 15 m wężyka Tefzel</t>
  </si>
  <si>
    <t xml:space="preserve">mix zawierający 200 x 20 µl reakcji, 2 ml (2 x 1 ml), 2x qPCR mix, zawiera dNTPs, iTaq DNA Polymerase, MgCl2, SYBR® Green I, wzmacniacze, stabilizatory i mieszankę pasywnych barwników referencyjnych
</t>
  </si>
  <si>
    <t>metanol, odczynik czysty, do analizy, numer CAS: 67-56-1, dostarczony w opakowaniu 1 litr</t>
  </si>
  <si>
    <r>
      <t>eter tert-butylowo metylowy, numer CAS: 1634-04-4,  wzór chemiczny: C</t>
    </r>
    <r>
      <rPr>
        <sz val="8"/>
        <color theme="1"/>
        <rFont val="Calibri"/>
        <family val="2"/>
        <charset val="238"/>
        <scheme val="minor"/>
      </rPr>
      <t>5</t>
    </r>
    <r>
      <rPr>
        <sz val="11"/>
        <color theme="1"/>
        <rFont val="Calibri"/>
        <family val="2"/>
        <charset val="238"/>
        <scheme val="minor"/>
      </rPr>
      <t>H</t>
    </r>
    <r>
      <rPr>
        <sz val="8"/>
        <color theme="1"/>
        <rFont val="Calibri"/>
        <family val="2"/>
        <charset val="238"/>
        <scheme val="minor"/>
      </rPr>
      <t>12</t>
    </r>
    <r>
      <rPr>
        <sz val="11"/>
        <color theme="1"/>
        <rFont val="Calibri"/>
        <family val="2"/>
        <charset val="238"/>
        <scheme val="minor"/>
      </rPr>
      <t>O, dostarczony w opakowaniu 1 litr</t>
    </r>
  </si>
  <si>
    <t>magnezu siarczan bezw. CZDA, numer CAS: 1634-06-4,  wzór chemiczny: C5H160O, dostarczony w opakowaniu 1 kgitr</t>
  </si>
  <si>
    <t>kwas solny zawartość 35-38% czysty, do analiz, numer CAS: 7647-01-0,  wzór chemiczny: HCl, dostarczony w opakowaniu 5 litrowym</t>
  </si>
  <si>
    <r>
      <t>kwas siarkowy 98% czysty, do analiz, numer CAS: 7664-93-9,  wzór chemiczny: H</t>
    </r>
    <r>
      <rPr>
        <sz val="8"/>
        <color theme="1"/>
        <rFont val="Calibri"/>
        <family val="2"/>
        <charset val="238"/>
        <scheme val="minor"/>
      </rPr>
      <t>2</t>
    </r>
    <r>
      <rPr>
        <sz val="11"/>
        <color theme="1"/>
        <rFont val="Calibri"/>
        <family val="2"/>
        <charset val="238"/>
        <scheme val="minor"/>
      </rPr>
      <t>SO</t>
    </r>
    <r>
      <rPr>
        <sz val="8"/>
        <color theme="1"/>
        <rFont val="Calibri"/>
        <family val="2"/>
        <charset val="238"/>
        <scheme val="minor"/>
      </rPr>
      <t>4</t>
    </r>
    <r>
      <rPr>
        <sz val="11"/>
        <color theme="1"/>
        <rFont val="Calibri"/>
        <family val="2"/>
        <charset val="238"/>
        <scheme val="minor"/>
      </rPr>
      <t>, dostarczony w opakowaniu 1 litr</t>
    </r>
  </si>
  <si>
    <t>di-amonu winian czda</t>
  </si>
  <si>
    <r>
      <t>di-amonu winian, czysty do analiz, numer CAS:  3164-29-2,  wzór chemiczny: (NH</t>
    </r>
    <r>
      <rPr>
        <sz val="8"/>
        <color theme="1"/>
        <rFont val="Calibri"/>
        <family val="2"/>
        <charset val="238"/>
        <scheme val="minor"/>
      </rPr>
      <t>4</t>
    </r>
    <r>
      <rPr>
        <sz val="11"/>
        <color theme="1"/>
        <rFont val="Calibri"/>
        <family val="2"/>
        <charset val="238"/>
        <scheme val="minor"/>
      </rPr>
      <t>)</t>
    </r>
    <r>
      <rPr>
        <sz val="8"/>
        <color theme="1"/>
        <rFont val="Calibri"/>
        <family val="2"/>
        <charset val="238"/>
        <scheme val="minor"/>
      </rPr>
      <t>2</t>
    </r>
    <r>
      <rPr>
        <sz val="11"/>
        <color theme="1"/>
        <rFont val="Calibri"/>
        <family val="2"/>
        <charset val="238"/>
        <scheme val="minor"/>
      </rPr>
      <t>C</t>
    </r>
    <r>
      <rPr>
        <sz val="8"/>
        <color theme="1"/>
        <rFont val="Calibri"/>
        <family val="2"/>
        <charset val="238"/>
        <scheme val="minor"/>
      </rPr>
      <t>4</t>
    </r>
    <r>
      <rPr>
        <sz val="11"/>
        <color theme="1"/>
        <rFont val="Calibri"/>
        <family val="2"/>
        <charset val="238"/>
        <scheme val="minor"/>
      </rPr>
      <t>H</t>
    </r>
    <r>
      <rPr>
        <sz val="8"/>
        <color theme="1"/>
        <rFont val="Calibri"/>
        <family val="2"/>
        <charset val="238"/>
        <scheme val="minor"/>
      </rPr>
      <t>4</t>
    </r>
    <r>
      <rPr>
        <sz val="11"/>
        <color theme="1"/>
        <rFont val="Calibri"/>
        <family val="2"/>
        <charset val="238"/>
        <scheme val="minor"/>
      </rPr>
      <t>O, dostarczony w opakowaniu 250 g</t>
    </r>
  </si>
  <si>
    <t>potasu sodu winian 4 hydrat czda</t>
  </si>
  <si>
    <r>
      <t>potasu sodu winian 4 hydrat czysty do analiz, numer CAS: 6381-59-5,  wzór chemiczny: C</t>
    </r>
    <r>
      <rPr>
        <sz val="8"/>
        <color theme="1"/>
        <rFont val="Calibri"/>
        <family val="2"/>
        <charset val="238"/>
        <scheme val="minor"/>
      </rPr>
      <t>4</t>
    </r>
    <r>
      <rPr>
        <sz val="11"/>
        <color theme="1"/>
        <rFont val="Calibri"/>
        <family val="2"/>
        <charset val="238"/>
        <scheme val="minor"/>
      </rPr>
      <t>H</t>
    </r>
    <r>
      <rPr>
        <sz val="8"/>
        <color theme="1"/>
        <rFont val="Calibri"/>
        <family val="2"/>
        <charset val="238"/>
        <scheme val="minor"/>
      </rPr>
      <t>4</t>
    </r>
    <r>
      <rPr>
        <sz val="11"/>
        <color theme="1"/>
        <rFont val="Calibri"/>
        <family val="2"/>
        <charset val="238"/>
        <scheme val="minor"/>
      </rPr>
      <t>KNaO</t>
    </r>
    <r>
      <rPr>
        <sz val="8"/>
        <color theme="1"/>
        <rFont val="Calibri"/>
        <family val="2"/>
        <charset val="238"/>
        <scheme val="minor"/>
      </rPr>
      <t>6</t>
    </r>
    <r>
      <rPr>
        <sz val="11"/>
        <color theme="1"/>
        <rFont val="Calibri"/>
        <family val="2"/>
        <charset val="238"/>
        <scheme val="minor"/>
      </rPr>
      <t xml:space="preserve"> · 4H</t>
    </r>
    <r>
      <rPr>
        <sz val="8"/>
        <color theme="1"/>
        <rFont val="Calibri"/>
        <family val="2"/>
        <charset val="238"/>
        <scheme val="minor"/>
      </rPr>
      <t>2</t>
    </r>
    <r>
      <rPr>
        <sz val="11"/>
        <color theme="1"/>
        <rFont val="Calibri"/>
        <family val="2"/>
        <charset val="238"/>
        <scheme val="minor"/>
      </rPr>
      <t>O, dostarczony w opakowaniu 250 g</t>
    </r>
  </si>
  <si>
    <t>tri-potasu cytrynian 1 hydrat czda</t>
  </si>
  <si>
    <r>
      <t>tri-potasu cytrynian 1 hydrat czda, numer CAS:6100-05-6,  wzór chemiczny:  C</t>
    </r>
    <r>
      <rPr>
        <sz val="8"/>
        <color theme="1"/>
        <rFont val="Calibri"/>
        <family val="2"/>
        <charset val="238"/>
        <scheme val="minor"/>
      </rPr>
      <t>6</t>
    </r>
    <r>
      <rPr>
        <sz val="11"/>
        <color theme="1"/>
        <rFont val="Calibri"/>
        <family val="2"/>
        <charset val="238"/>
        <scheme val="minor"/>
      </rPr>
      <t>H</t>
    </r>
    <r>
      <rPr>
        <sz val="8"/>
        <color theme="1"/>
        <rFont val="Calibri"/>
        <family val="2"/>
        <charset val="238"/>
        <scheme val="minor"/>
      </rPr>
      <t>5</t>
    </r>
    <r>
      <rPr>
        <sz val="11"/>
        <color theme="1"/>
        <rFont val="Calibri"/>
        <family val="2"/>
        <charset val="238"/>
        <scheme val="minor"/>
      </rPr>
      <t>K</t>
    </r>
    <r>
      <rPr>
        <sz val="8"/>
        <color theme="1"/>
        <rFont val="Calibri"/>
        <family val="2"/>
        <charset val="238"/>
        <scheme val="minor"/>
      </rPr>
      <t>3</t>
    </r>
    <r>
      <rPr>
        <sz val="11"/>
        <color theme="1"/>
        <rFont val="Calibri"/>
        <family val="2"/>
        <charset val="238"/>
        <scheme val="minor"/>
      </rPr>
      <t>O</t>
    </r>
    <r>
      <rPr>
        <sz val="8"/>
        <color theme="1"/>
        <rFont val="Calibri"/>
        <family val="2"/>
        <charset val="238"/>
        <scheme val="minor"/>
      </rPr>
      <t>7</t>
    </r>
    <r>
      <rPr>
        <sz val="11"/>
        <color theme="1"/>
        <rFont val="Calibri"/>
        <family val="2"/>
        <charset val="238"/>
        <scheme val="minor"/>
      </rPr>
      <t xml:space="preserve"> · H</t>
    </r>
    <r>
      <rPr>
        <sz val="8"/>
        <color theme="1"/>
        <rFont val="Calibri"/>
        <family val="2"/>
        <charset val="238"/>
        <scheme val="minor"/>
      </rPr>
      <t>2</t>
    </r>
    <r>
      <rPr>
        <sz val="11"/>
        <color theme="1"/>
        <rFont val="Calibri"/>
        <family val="2"/>
        <charset val="238"/>
        <scheme val="minor"/>
      </rPr>
      <t>O, dostarczony w opakowaniu 250 g</t>
    </r>
  </si>
  <si>
    <t>sodu cytrynian 2 hydrat czda</t>
  </si>
  <si>
    <r>
      <t>sodu cytrynian 2 hydrat czda, numer CAS: 6132-04-3,  wzór chemiczny:  C</t>
    </r>
    <r>
      <rPr>
        <sz val="8"/>
        <color theme="1"/>
        <rFont val="Calibri"/>
        <family val="2"/>
        <charset val="238"/>
        <scheme val="minor"/>
      </rPr>
      <t>6</t>
    </r>
    <r>
      <rPr>
        <sz val="11"/>
        <color theme="1"/>
        <rFont val="Calibri"/>
        <family val="2"/>
        <charset val="238"/>
        <scheme val="minor"/>
      </rPr>
      <t>H</t>
    </r>
    <r>
      <rPr>
        <sz val="8"/>
        <color theme="1"/>
        <rFont val="Calibri"/>
        <family val="2"/>
        <charset val="238"/>
        <scheme val="minor"/>
      </rPr>
      <t>5</t>
    </r>
    <r>
      <rPr>
        <sz val="11"/>
        <color theme="1"/>
        <rFont val="Calibri"/>
        <family val="2"/>
        <charset val="238"/>
        <scheme val="minor"/>
      </rPr>
      <t>Na</t>
    </r>
    <r>
      <rPr>
        <sz val="8"/>
        <color theme="1"/>
        <rFont val="Calibri"/>
        <family val="2"/>
        <charset val="238"/>
        <scheme val="minor"/>
      </rPr>
      <t>3</t>
    </r>
    <r>
      <rPr>
        <sz val="11"/>
        <color theme="1"/>
        <rFont val="Calibri"/>
        <family val="2"/>
        <charset val="238"/>
        <scheme val="minor"/>
      </rPr>
      <t>O</t>
    </r>
    <r>
      <rPr>
        <sz val="8"/>
        <color theme="1"/>
        <rFont val="Calibri"/>
        <family val="2"/>
        <charset val="238"/>
        <scheme val="minor"/>
      </rPr>
      <t>7</t>
    </r>
    <r>
      <rPr>
        <sz val="11"/>
        <color theme="1"/>
        <rFont val="Calibri"/>
        <family val="2"/>
        <charset val="238"/>
        <scheme val="minor"/>
      </rPr>
      <t xml:space="preserve"> · 2H2O, dostarczony w opakowaniu 250 g</t>
    </r>
  </si>
  <si>
    <r>
      <t>tri amonu cytrynian czysty, do analiz, numer CAS: 3458-72-8,  wzór chemiczny: C</t>
    </r>
    <r>
      <rPr>
        <sz val="8"/>
        <color theme="1"/>
        <rFont val="Calibri"/>
        <family val="2"/>
        <charset val="238"/>
        <scheme val="minor"/>
      </rPr>
      <t>6</t>
    </r>
    <r>
      <rPr>
        <sz val="11"/>
        <color theme="1"/>
        <rFont val="Calibri"/>
        <family val="2"/>
        <charset val="238"/>
        <scheme val="minor"/>
      </rPr>
      <t>H</t>
    </r>
    <r>
      <rPr>
        <sz val="8"/>
        <color theme="1"/>
        <rFont val="Calibri"/>
        <family val="2"/>
        <charset val="238"/>
        <scheme val="minor"/>
      </rPr>
      <t>17</t>
    </r>
    <r>
      <rPr>
        <sz val="11"/>
        <color theme="1"/>
        <rFont val="Calibri"/>
        <family val="2"/>
        <charset val="238"/>
        <scheme val="minor"/>
      </rPr>
      <t>N</t>
    </r>
    <r>
      <rPr>
        <sz val="8"/>
        <color theme="1"/>
        <rFont val="Calibri"/>
        <family val="2"/>
        <charset val="238"/>
        <scheme val="minor"/>
      </rPr>
      <t>3</t>
    </r>
    <r>
      <rPr>
        <sz val="11"/>
        <color theme="1"/>
        <rFont val="Calibri"/>
        <family val="2"/>
        <charset val="238"/>
        <scheme val="minor"/>
      </rPr>
      <t>O</t>
    </r>
    <r>
      <rPr>
        <sz val="8"/>
        <color theme="1"/>
        <rFont val="Calibri"/>
        <family val="2"/>
        <charset val="238"/>
        <scheme val="minor"/>
      </rPr>
      <t>7</t>
    </r>
    <r>
      <rPr>
        <sz val="11"/>
        <color theme="1"/>
        <rFont val="Calibri"/>
        <family val="2"/>
        <charset val="238"/>
        <scheme val="minor"/>
      </rPr>
      <t>, dostarczony w opakowaniu 250 g</t>
    </r>
  </si>
  <si>
    <t>litu cytrynian 4 hydrat czda</t>
  </si>
  <si>
    <r>
      <t>litu cytrynian 4 hydrat czda, numer CAS: 6080-58-6,  wzór chemiczny: Li</t>
    </r>
    <r>
      <rPr>
        <sz val="8"/>
        <color theme="1"/>
        <rFont val="Calibri"/>
        <family val="2"/>
        <charset val="238"/>
        <scheme val="minor"/>
      </rPr>
      <t>3</t>
    </r>
    <r>
      <rPr>
        <sz val="11"/>
        <color theme="1"/>
        <rFont val="Calibri"/>
        <family val="2"/>
        <charset val="238"/>
        <scheme val="minor"/>
      </rPr>
      <t>C</t>
    </r>
    <r>
      <rPr>
        <sz val="8"/>
        <color theme="1"/>
        <rFont val="Calibri"/>
        <family val="2"/>
        <charset val="238"/>
        <scheme val="minor"/>
      </rPr>
      <t>6</t>
    </r>
    <r>
      <rPr>
        <sz val="11"/>
        <color theme="1"/>
        <rFont val="Calibri"/>
        <family val="2"/>
        <charset val="238"/>
        <scheme val="minor"/>
      </rPr>
      <t>H</t>
    </r>
    <r>
      <rPr>
        <sz val="8"/>
        <color theme="1"/>
        <rFont val="Calibri"/>
        <family val="2"/>
        <charset val="238"/>
        <scheme val="minor"/>
      </rPr>
      <t>5</t>
    </r>
    <r>
      <rPr>
        <sz val="11"/>
        <color theme="1"/>
        <rFont val="Calibri"/>
        <family val="2"/>
        <charset val="238"/>
        <scheme val="minor"/>
      </rPr>
      <t>O</t>
    </r>
    <r>
      <rPr>
        <sz val="8"/>
        <color theme="1"/>
        <rFont val="Calibri"/>
        <family val="2"/>
        <charset val="238"/>
        <scheme val="minor"/>
      </rPr>
      <t>7</t>
    </r>
    <r>
      <rPr>
        <sz val="11"/>
        <color theme="1"/>
        <rFont val="Calibri"/>
        <family val="2"/>
        <charset val="238"/>
        <scheme val="minor"/>
      </rPr>
      <t xml:space="preserve"> · 4H</t>
    </r>
    <r>
      <rPr>
        <sz val="8"/>
        <color theme="1"/>
        <rFont val="Calibri"/>
        <family val="2"/>
        <charset val="238"/>
        <scheme val="minor"/>
      </rPr>
      <t>2</t>
    </r>
    <r>
      <rPr>
        <sz val="11"/>
        <color theme="1"/>
        <rFont val="Calibri"/>
        <family val="2"/>
        <charset val="238"/>
        <scheme val="minor"/>
      </rPr>
      <t>O, dostarczony w opakowaniu 250 g</t>
    </r>
  </si>
  <si>
    <r>
      <t>amonu fluorek czysty, do analiz, numer CAS: 12125-01-8,  wzór chemiczny:  NH</t>
    </r>
    <r>
      <rPr>
        <sz val="8"/>
        <color theme="1"/>
        <rFont val="Calibri"/>
        <family val="2"/>
        <charset val="238"/>
        <scheme val="minor"/>
      </rPr>
      <t>4</t>
    </r>
    <r>
      <rPr>
        <sz val="11"/>
        <color theme="1"/>
        <rFont val="Calibri"/>
        <family val="2"/>
        <charset val="238"/>
        <scheme val="minor"/>
      </rPr>
      <t>F, dostarczony w opakowaniu 250 g</t>
    </r>
  </si>
  <si>
    <t>sodu fluorek czysty, do analiz, numer CAS: 7681-49-4,  wzór chemiczny: NaF, dostarczony w opakowaniu 250 g</t>
  </si>
  <si>
    <t>potasu fluorek bezwodny, czysty do analiz, zawartość min. 99%, numer CAS:  7789-23-3,  wzór chemiczny: KF, dostarczony w opakowaniu 250 g</t>
  </si>
  <si>
    <r>
      <t>amonu azotan czysty, do analiz, numer CAS: 6484-52-2,  wzór chemiczny:  NH</t>
    </r>
    <r>
      <rPr>
        <sz val="8"/>
        <color theme="1"/>
        <rFont val="Calibri"/>
        <family val="2"/>
        <charset val="238"/>
        <scheme val="minor"/>
      </rPr>
      <t>4</t>
    </r>
    <r>
      <rPr>
        <sz val="11"/>
        <color theme="1"/>
        <rFont val="Calibri"/>
        <family val="2"/>
        <charset val="238"/>
        <scheme val="minor"/>
      </rPr>
      <t>NO</t>
    </r>
    <r>
      <rPr>
        <sz val="8"/>
        <color theme="1"/>
        <rFont val="Calibri"/>
        <family val="2"/>
        <charset val="238"/>
        <scheme val="minor"/>
      </rPr>
      <t>3</t>
    </r>
    <r>
      <rPr>
        <sz val="11"/>
        <color theme="1"/>
        <rFont val="Calibri"/>
        <family val="2"/>
        <charset val="238"/>
        <scheme val="minor"/>
      </rPr>
      <t>, dostarczony w opakowaniu 250 g</t>
    </r>
  </si>
  <si>
    <t>sodu siarczyn 7 hydrat czda</t>
  </si>
  <si>
    <r>
      <t>sodu siarczyn 7 hydrat czysty, do analiz, numer CAS: 10102-15-5,  wzór chemiczny:  Na</t>
    </r>
    <r>
      <rPr>
        <sz val="8"/>
        <color theme="1"/>
        <rFont val="Calibri"/>
        <family val="2"/>
        <charset val="238"/>
        <scheme val="minor"/>
      </rPr>
      <t>2</t>
    </r>
    <r>
      <rPr>
        <sz val="11"/>
        <color theme="1"/>
        <rFont val="Calibri"/>
        <family val="2"/>
        <charset val="238"/>
        <scheme val="minor"/>
      </rPr>
      <t>SO</t>
    </r>
    <r>
      <rPr>
        <sz val="8"/>
        <color theme="1"/>
        <rFont val="Calibri"/>
        <family val="2"/>
        <charset val="238"/>
        <scheme val="minor"/>
      </rPr>
      <t>3</t>
    </r>
    <r>
      <rPr>
        <sz val="11"/>
        <color theme="1"/>
        <rFont val="Calibri"/>
        <family val="2"/>
        <charset val="238"/>
        <scheme val="minor"/>
      </rPr>
      <t xml:space="preserve"> · 7H</t>
    </r>
    <r>
      <rPr>
        <sz val="8"/>
        <color theme="1"/>
        <rFont val="Calibri"/>
        <family val="2"/>
        <charset val="238"/>
        <scheme val="minor"/>
      </rPr>
      <t>2</t>
    </r>
    <r>
      <rPr>
        <sz val="11"/>
        <color theme="1"/>
        <rFont val="Calibri"/>
        <family val="2"/>
        <charset val="238"/>
        <scheme val="minor"/>
      </rPr>
      <t>O, dostarczony w opakowaniu 250 g</t>
    </r>
  </si>
  <si>
    <t>wapnia octan 1 hydrat czda</t>
  </si>
  <si>
    <r>
      <t>wapnia octan 1 hydrat czysty do analiz, numer CAS: 5743-26-0,  wzór chemiczny:  Ca(CH</t>
    </r>
    <r>
      <rPr>
        <sz val="8"/>
        <color theme="1"/>
        <rFont val="Calibri"/>
        <family val="2"/>
        <charset val="238"/>
        <scheme val="minor"/>
      </rPr>
      <t>3</t>
    </r>
    <r>
      <rPr>
        <sz val="11"/>
        <color theme="1"/>
        <rFont val="Calibri"/>
        <family val="2"/>
        <charset val="238"/>
        <scheme val="minor"/>
      </rPr>
      <t>COO)</t>
    </r>
    <r>
      <rPr>
        <sz val="8"/>
        <color theme="1"/>
        <rFont val="Calibri"/>
        <family val="2"/>
        <charset val="238"/>
        <scheme val="minor"/>
      </rPr>
      <t>2</t>
    </r>
    <r>
      <rPr>
        <sz val="11"/>
        <color theme="1"/>
        <rFont val="Calibri"/>
        <family val="2"/>
        <charset val="238"/>
        <scheme val="minor"/>
      </rPr>
      <t xml:space="preserve"> · H</t>
    </r>
    <r>
      <rPr>
        <sz val="8"/>
        <color theme="1"/>
        <rFont val="Calibri"/>
        <family val="2"/>
        <charset val="238"/>
        <scheme val="minor"/>
      </rPr>
      <t>2</t>
    </r>
    <r>
      <rPr>
        <sz val="11"/>
        <color theme="1"/>
        <rFont val="Calibri"/>
        <family val="2"/>
        <charset val="238"/>
        <scheme val="minor"/>
      </rPr>
      <t>O, dostarczony w opakowaniu 250 g</t>
    </r>
  </si>
  <si>
    <t>litu chlorek 1 hydrat czda</t>
  </si>
  <si>
    <r>
      <t>litu chlorek 1 hydrat czysty, do analiz, numer CAS:  16712-20-2,  zawartość min. 98%, wzór chemiczny:  LiCl • H</t>
    </r>
    <r>
      <rPr>
        <sz val="8"/>
        <color theme="1"/>
        <rFont val="Calibri"/>
        <family val="2"/>
        <charset val="238"/>
        <scheme val="minor"/>
      </rPr>
      <t>2</t>
    </r>
    <r>
      <rPr>
        <sz val="11"/>
        <color theme="1"/>
        <rFont val="Calibri"/>
        <family val="2"/>
        <charset val="238"/>
        <scheme val="minor"/>
      </rPr>
      <t>O, dostarczony w opakowaniu 250 g</t>
    </r>
  </si>
  <si>
    <r>
      <t>sodu azotan czysty, do analiz, numer CAS: 7631-99-4,  wzór chemiczny: NaNO</t>
    </r>
    <r>
      <rPr>
        <sz val="8"/>
        <color theme="1"/>
        <rFont val="Calibri"/>
        <family val="2"/>
        <charset val="238"/>
        <scheme val="minor"/>
      </rPr>
      <t>3</t>
    </r>
    <r>
      <rPr>
        <sz val="11"/>
        <color theme="1"/>
        <rFont val="Calibri"/>
        <family val="2"/>
        <charset val="238"/>
        <scheme val="minor"/>
      </rPr>
      <t>, dostarczony w opakowaniu 250 g</t>
    </r>
  </si>
  <si>
    <r>
      <t>potasu azotan czysty, do analiz, numer CAS: 7757-79-1,  wzór chemiczny: KNO</t>
    </r>
    <r>
      <rPr>
        <sz val="8"/>
        <color theme="1"/>
        <rFont val="Calibri"/>
        <family val="2"/>
        <charset val="238"/>
        <scheme val="minor"/>
      </rPr>
      <t>3</t>
    </r>
    <r>
      <rPr>
        <sz val="11"/>
        <color theme="1"/>
        <rFont val="Calibri"/>
        <family val="2"/>
        <charset val="238"/>
        <scheme val="minor"/>
      </rPr>
      <t>, dostarczony w opakowaniu 250 g</t>
    </r>
  </si>
  <si>
    <t>magnezu azotan 6 hydrat czda</t>
  </si>
  <si>
    <r>
      <t>magnezu azotan 6 hydrat, czysty do analiz, numer CAS: 13446-18-9,  wzór chemiczny: Mg(NO</t>
    </r>
    <r>
      <rPr>
        <sz val="8"/>
        <color theme="1"/>
        <rFont val="Calibri"/>
        <family val="2"/>
        <charset val="238"/>
        <scheme val="minor"/>
      </rPr>
      <t>3</t>
    </r>
    <r>
      <rPr>
        <sz val="11"/>
        <color theme="1"/>
        <rFont val="Calibri"/>
        <family val="2"/>
        <charset val="238"/>
        <scheme val="minor"/>
      </rPr>
      <t>)</t>
    </r>
    <r>
      <rPr>
        <sz val="8"/>
        <color theme="1"/>
        <rFont val="Calibri"/>
        <family val="2"/>
        <charset val="238"/>
        <scheme val="minor"/>
      </rPr>
      <t>2</t>
    </r>
    <r>
      <rPr>
        <sz val="11"/>
        <color theme="1"/>
        <rFont val="Calibri"/>
        <family val="2"/>
        <charset val="238"/>
        <scheme val="minor"/>
      </rPr>
      <t xml:space="preserve"> • 6H</t>
    </r>
    <r>
      <rPr>
        <sz val="8"/>
        <color theme="1"/>
        <rFont val="Calibri"/>
        <family val="2"/>
        <charset val="238"/>
        <scheme val="minor"/>
      </rPr>
      <t>2</t>
    </r>
    <r>
      <rPr>
        <sz val="11"/>
        <color theme="1"/>
        <rFont val="Calibri"/>
        <family val="2"/>
        <charset val="238"/>
        <scheme val="minor"/>
      </rPr>
      <t>O, dostarczony w opakowaniu 250 g</t>
    </r>
  </si>
  <si>
    <r>
      <t>potasu siarczan, czysty do analiz, numer CAS: 7778-80-5,  wzór chemiczny:  K</t>
    </r>
    <r>
      <rPr>
        <sz val="8"/>
        <color theme="1"/>
        <rFont val="Calibri"/>
        <family val="2"/>
        <charset val="238"/>
        <scheme val="minor"/>
      </rPr>
      <t>2</t>
    </r>
    <r>
      <rPr>
        <sz val="11"/>
        <color theme="1"/>
        <rFont val="Calibri"/>
        <family val="2"/>
        <charset val="238"/>
        <scheme val="minor"/>
      </rPr>
      <t>SO</t>
    </r>
    <r>
      <rPr>
        <sz val="8"/>
        <color theme="1"/>
        <rFont val="Calibri"/>
        <family val="2"/>
        <charset val="238"/>
        <scheme val="minor"/>
      </rPr>
      <t>4</t>
    </r>
    <r>
      <rPr>
        <sz val="11"/>
        <color theme="1"/>
        <rFont val="Calibri"/>
        <family val="2"/>
        <charset val="238"/>
        <scheme val="minor"/>
      </rPr>
      <t>, dostarczony w opakowaniu 250 g</t>
    </r>
  </si>
  <si>
    <t>potasu rodanek, czysty do analiz, numer CAS:333-20-0,  wzór chemiczny: 333-20-0, dostarczony w opakowaniu 250 g</t>
  </si>
  <si>
    <t>sodu rodanek, czysty do analiz, numer CAS: 540-72-7,  wzór chemiczny:  NaSCN, dostarczony w opakowaniu 250 g</t>
  </si>
  <si>
    <t>sodu jodek, czysty do analiz, numer CAS:  7681-82-5,  wzór chemiczny: NaI, dostarczony w opakowaniu 250 g</t>
  </si>
  <si>
    <r>
      <t>di-sodu szczawian czysty do analiz, numer CAS:  62-76-0,  wzór chemiczny: C</t>
    </r>
    <r>
      <rPr>
        <sz val="8"/>
        <color theme="1"/>
        <rFont val="Calibri"/>
        <family val="2"/>
        <charset val="238"/>
        <scheme val="minor"/>
      </rPr>
      <t>2</t>
    </r>
    <r>
      <rPr>
        <sz val="11"/>
        <color theme="1"/>
        <rFont val="Calibri"/>
        <family val="2"/>
        <charset val="238"/>
        <scheme val="minor"/>
      </rPr>
      <t>Na</t>
    </r>
    <r>
      <rPr>
        <sz val="8"/>
        <color theme="1"/>
        <rFont val="Calibri"/>
        <family val="2"/>
        <charset val="238"/>
        <scheme val="minor"/>
      </rPr>
      <t>2</t>
    </r>
    <r>
      <rPr>
        <sz val="11"/>
        <color theme="1"/>
        <rFont val="Calibri"/>
        <family val="2"/>
        <charset val="238"/>
        <scheme val="minor"/>
      </rPr>
      <t>O</t>
    </r>
    <r>
      <rPr>
        <sz val="8"/>
        <color theme="1"/>
        <rFont val="Calibri"/>
        <family val="2"/>
        <charset val="238"/>
        <scheme val="minor"/>
      </rPr>
      <t>4</t>
    </r>
    <r>
      <rPr>
        <sz val="11"/>
        <color theme="1"/>
        <rFont val="Calibri"/>
        <family val="2"/>
        <charset val="238"/>
        <scheme val="minor"/>
      </rPr>
      <t>, dostarczony w opakowaniu 250 g</t>
    </r>
  </si>
  <si>
    <t>cynku octan 2 hydrat czda</t>
  </si>
  <si>
    <r>
      <t>cynku octan 2 hydrat czysty, do analiz, numer CAS: 5970-45-6,  wzór chemiczny: Zn(CH</t>
    </r>
    <r>
      <rPr>
        <sz val="8"/>
        <color theme="1"/>
        <rFont val="Calibri"/>
        <family val="2"/>
        <charset val="238"/>
        <scheme val="minor"/>
      </rPr>
      <t>3</t>
    </r>
    <r>
      <rPr>
        <sz val="11"/>
        <color theme="1"/>
        <rFont val="Calibri"/>
        <family val="2"/>
        <charset val="238"/>
        <scheme val="minor"/>
      </rPr>
      <t>COO)</t>
    </r>
    <r>
      <rPr>
        <sz val="8"/>
        <color theme="1"/>
        <rFont val="Calibri"/>
        <family val="2"/>
        <charset val="238"/>
        <scheme val="minor"/>
      </rPr>
      <t>2</t>
    </r>
    <r>
      <rPr>
        <sz val="11"/>
        <color theme="1"/>
        <rFont val="Calibri"/>
        <family val="2"/>
        <charset val="238"/>
        <scheme val="minor"/>
      </rPr>
      <t xml:space="preserve"> · 2H</t>
    </r>
    <r>
      <rPr>
        <sz val="8"/>
        <color theme="1"/>
        <rFont val="Calibri"/>
        <family val="2"/>
        <charset val="238"/>
        <scheme val="minor"/>
      </rPr>
      <t>2</t>
    </r>
    <r>
      <rPr>
        <sz val="11"/>
        <color theme="1"/>
        <rFont val="Calibri"/>
        <family val="2"/>
        <charset val="238"/>
        <scheme val="minor"/>
      </rPr>
      <t>O, dostarczony w opakowaniu 250 g</t>
    </r>
  </si>
  <si>
    <r>
      <t>acetonitryl czysty, do analizy, numer CAS:75-05-8,  wzór chemiczny: CH</t>
    </r>
    <r>
      <rPr>
        <sz val="8"/>
        <color theme="1"/>
        <rFont val="Calibri"/>
        <family val="2"/>
        <charset val="238"/>
        <scheme val="minor"/>
      </rPr>
      <t>3</t>
    </r>
    <r>
      <rPr>
        <sz val="11"/>
        <color theme="1"/>
        <rFont val="Calibri"/>
        <family val="2"/>
        <charset val="238"/>
        <scheme val="minor"/>
      </rPr>
      <t>CN, dostarczony w opakowaniu 2,5 litra</t>
    </r>
  </si>
  <si>
    <r>
      <t>metanol czysty, do analizy, numer CAS:  67-56-1,  wzór chemiczny:  CH</t>
    </r>
    <r>
      <rPr>
        <sz val="8"/>
        <color theme="1"/>
        <rFont val="Calibri"/>
        <family val="2"/>
        <charset val="238"/>
        <scheme val="minor"/>
      </rPr>
      <t>3</t>
    </r>
    <r>
      <rPr>
        <sz val="11"/>
        <color theme="1"/>
        <rFont val="Calibri"/>
        <family val="2"/>
        <charset val="238"/>
        <scheme val="minor"/>
      </rPr>
      <t>OH, dostarczony w opakowaniu 2,5 litra</t>
    </r>
  </si>
  <si>
    <t>etylowy alkohol 99,8% do HPLC, numer CAS: 64-17-5,   dostarczony w opakowaniu 2,5 litr</t>
  </si>
  <si>
    <t>aceton czysty, do analizy, numer CAS: 67-64-1,   dostarczony w opakowaniu 2,5 litrowym</t>
  </si>
  <si>
    <t>etylowy alkohol bezwodny 99,8% cz</t>
  </si>
  <si>
    <r>
      <t>etylowy alkohol bezwodny zawsrtość min. 99,8% czysty, numer CAS: 64-17-5,  wzór chemiczny: C</t>
    </r>
    <r>
      <rPr>
        <sz val="8"/>
        <color theme="1"/>
        <rFont val="Calibri"/>
        <family val="2"/>
        <charset val="238"/>
        <scheme val="minor"/>
      </rPr>
      <t>2</t>
    </r>
    <r>
      <rPr>
        <sz val="11"/>
        <color theme="1"/>
        <rFont val="Calibri"/>
        <family val="2"/>
        <charset val="238"/>
        <scheme val="minor"/>
      </rPr>
      <t>H</t>
    </r>
    <r>
      <rPr>
        <sz val="8"/>
        <color theme="1"/>
        <rFont val="Calibri"/>
        <family val="2"/>
        <charset val="238"/>
        <scheme val="minor"/>
      </rPr>
      <t>5</t>
    </r>
    <r>
      <rPr>
        <sz val="11"/>
        <color theme="1"/>
        <rFont val="Calibri"/>
        <family val="2"/>
        <charset val="238"/>
        <scheme val="minor"/>
      </rPr>
      <t>OH, dostarczony w opakowaniu 1 litrowym</t>
    </r>
  </si>
  <si>
    <t>sodu podchloryn, zawartość aktywnego chloru między 4,0 – 7,0 %, numer CAS: 7681-52-9,  wzór chemiczny: NaClO, dostarczony w opakowaniu 5 litrowym</t>
  </si>
  <si>
    <t>sodu octan bezwodny, czysty do analiz, numer CAS: 127-09-3,  wzór chemiczny: CH3COONa, dostarczony w opakowaniu 500 g</t>
  </si>
  <si>
    <t>Sodu tiosiarczan 5 hydrat czda</t>
  </si>
  <si>
    <r>
      <t>Sodu tiosiarczan 5 hydrat czda, numer CAS:10102-17-7,  wzór chemiczny: Na</t>
    </r>
    <r>
      <rPr>
        <sz val="8"/>
        <color theme="1"/>
        <rFont val="Calibri"/>
        <family val="2"/>
        <charset val="238"/>
        <scheme val="minor"/>
      </rPr>
      <t>2</t>
    </r>
    <r>
      <rPr>
        <sz val="11"/>
        <color theme="1"/>
        <rFont val="Calibri"/>
        <family val="2"/>
        <charset val="238"/>
        <scheme val="minor"/>
      </rPr>
      <t>S</t>
    </r>
    <r>
      <rPr>
        <sz val="8"/>
        <color theme="1"/>
        <rFont val="Calibri"/>
        <family val="2"/>
        <charset val="238"/>
        <scheme val="minor"/>
      </rPr>
      <t>2</t>
    </r>
    <r>
      <rPr>
        <sz val="11"/>
        <color theme="1"/>
        <rFont val="Calibri"/>
        <family val="2"/>
        <charset val="238"/>
        <scheme val="minor"/>
      </rPr>
      <t>O</t>
    </r>
    <r>
      <rPr>
        <sz val="8"/>
        <color theme="1"/>
        <rFont val="Calibri"/>
        <family val="2"/>
        <charset val="238"/>
        <scheme val="minor"/>
      </rPr>
      <t>3</t>
    </r>
    <r>
      <rPr>
        <sz val="11"/>
        <color theme="1"/>
        <rFont val="Calibri"/>
        <family val="2"/>
        <charset val="238"/>
        <scheme val="minor"/>
      </rPr>
      <t xml:space="preserve"> · 5H</t>
    </r>
    <r>
      <rPr>
        <sz val="8"/>
        <color theme="1"/>
        <rFont val="Calibri"/>
        <family val="2"/>
        <charset val="238"/>
        <scheme val="minor"/>
      </rPr>
      <t>2</t>
    </r>
    <r>
      <rPr>
        <sz val="11"/>
        <color theme="1"/>
        <rFont val="Calibri"/>
        <family val="2"/>
        <charset val="238"/>
        <scheme val="minor"/>
      </rPr>
      <t>O, dostarczony w opakowaniu 1 kg</t>
    </r>
  </si>
  <si>
    <r>
      <t>etylu octan, czysty do analiz, numer CAS: 141-78-6,  wzór chemiczny: C</t>
    </r>
    <r>
      <rPr>
        <sz val="8"/>
        <color theme="1"/>
        <rFont val="Calibri"/>
        <family val="2"/>
        <charset val="238"/>
        <scheme val="minor"/>
      </rPr>
      <t>4</t>
    </r>
    <r>
      <rPr>
        <sz val="11"/>
        <color theme="1"/>
        <rFont val="Calibri"/>
        <family val="2"/>
        <charset val="238"/>
        <scheme val="minor"/>
      </rPr>
      <t>H</t>
    </r>
    <r>
      <rPr>
        <sz val="8"/>
        <color theme="1"/>
        <rFont val="Calibri"/>
        <family val="2"/>
        <charset val="238"/>
        <scheme val="minor"/>
      </rPr>
      <t>8</t>
    </r>
    <r>
      <rPr>
        <sz val="11"/>
        <color theme="1"/>
        <rFont val="Calibri"/>
        <family val="2"/>
        <charset val="238"/>
        <scheme val="minor"/>
      </rPr>
      <t>O</t>
    </r>
    <r>
      <rPr>
        <sz val="8"/>
        <color theme="1"/>
        <rFont val="Calibri"/>
        <family val="2"/>
        <charset val="238"/>
        <scheme val="minor"/>
      </rPr>
      <t>2</t>
    </r>
    <r>
      <rPr>
        <sz val="11"/>
        <color theme="1"/>
        <rFont val="Calibri"/>
        <family val="2"/>
        <charset val="238"/>
        <scheme val="minor"/>
      </rPr>
      <t>, dostarczony w opakowaniu 20 litrowym</t>
    </r>
  </si>
  <si>
    <r>
      <t>Sodu siarczan bezwodny, czysty do analiz, numer CAS: 7757-82-6,  wzór chemiczny: Na</t>
    </r>
    <r>
      <rPr>
        <sz val="8"/>
        <color theme="1"/>
        <rFont val="Calibri"/>
        <family val="2"/>
        <charset val="238"/>
        <scheme val="minor"/>
      </rPr>
      <t>2</t>
    </r>
    <r>
      <rPr>
        <sz val="11"/>
        <color theme="1"/>
        <rFont val="Calibri"/>
        <family val="2"/>
        <charset val="238"/>
        <scheme val="minor"/>
      </rPr>
      <t>SO</t>
    </r>
    <r>
      <rPr>
        <sz val="8"/>
        <color theme="1"/>
        <rFont val="Calibri"/>
        <family val="2"/>
        <charset val="238"/>
        <scheme val="minor"/>
      </rPr>
      <t>4</t>
    </r>
    <r>
      <rPr>
        <sz val="11"/>
        <color theme="1"/>
        <rFont val="Calibri"/>
        <family val="2"/>
        <charset val="238"/>
        <scheme val="minor"/>
      </rPr>
      <t>, dostarczony w opakowaniu 100 g</t>
    </r>
  </si>
  <si>
    <t>węgiel aktywny gran.1-4mm Chem NGI/p, numer CAS:  7440-44-0,  masa nasypowa 490 kg/m3, dostarczony w opakowaniu 5 kg</t>
  </si>
  <si>
    <r>
      <t>eter dietylowy czysty do analiz, numer CAS: 60-29-7,  wzór chemiczny: (C</t>
    </r>
    <r>
      <rPr>
        <sz val="8"/>
        <color theme="1"/>
        <rFont val="Calibri"/>
        <family val="2"/>
        <charset val="238"/>
        <scheme val="minor"/>
      </rPr>
      <t>2</t>
    </r>
    <r>
      <rPr>
        <sz val="11"/>
        <color theme="1"/>
        <rFont val="Calibri"/>
        <family val="2"/>
        <charset val="238"/>
        <scheme val="minor"/>
      </rPr>
      <t>H</t>
    </r>
    <r>
      <rPr>
        <sz val="8"/>
        <color theme="1"/>
        <rFont val="Calibri"/>
        <family val="2"/>
        <charset val="238"/>
        <scheme val="minor"/>
      </rPr>
      <t>5</t>
    </r>
    <r>
      <rPr>
        <sz val="11"/>
        <color theme="1"/>
        <rFont val="Calibri"/>
        <family val="2"/>
        <charset val="238"/>
        <scheme val="minor"/>
      </rPr>
      <t>)2O, dostarczony w opakowaniu 1 litr</t>
    </r>
  </si>
  <si>
    <t>Kwas aminooctowy (glicyna), numer CAS: 56-40-6,  dostarczony w opakowaniu 1 kg</t>
  </si>
  <si>
    <t>chloroform czysty, do analiz, stabilizowany amylenem, numer CAS: 67-66-3,  dostarczony w opakowaniu 1 litr</t>
  </si>
  <si>
    <r>
      <t>wodoru nadtlenek 30% czysty do analiz, numer CAS: 7722-84-1,  wzór chemiczny: H</t>
    </r>
    <r>
      <rPr>
        <sz val="8"/>
        <color theme="1"/>
        <rFont val="Calibri"/>
        <family val="2"/>
        <charset val="238"/>
        <scheme val="minor"/>
      </rPr>
      <t>2</t>
    </r>
    <r>
      <rPr>
        <sz val="11"/>
        <color theme="1"/>
        <rFont val="Calibri"/>
        <family val="2"/>
        <charset val="238"/>
        <scheme val="minor"/>
      </rPr>
      <t>O</t>
    </r>
    <r>
      <rPr>
        <sz val="8"/>
        <color theme="1"/>
        <rFont val="Calibri"/>
        <family val="2"/>
        <charset val="238"/>
        <scheme val="minor"/>
      </rPr>
      <t>2</t>
    </r>
    <r>
      <rPr>
        <sz val="11"/>
        <color theme="1"/>
        <rFont val="Calibri"/>
        <family val="2"/>
        <charset val="238"/>
        <scheme val="minor"/>
      </rPr>
      <t>, dostarczony w opakowaniu 100 ml</t>
    </r>
  </si>
  <si>
    <r>
      <t>octowy bezwodnik cz.d.a., numer CAS: 108-24-7,  wzór chemiczny: (CH</t>
    </r>
    <r>
      <rPr>
        <sz val="8"/>
        <color theme="1"/>
        <rFont val="Calibri"/>
        <family val="2"/>
        <charset val="238"/>
        <scheme val="minor"/>
      </rPr>
      <t>3</t>
    </r>
    <r>
      <rPr>
        <sz val="11"/>
        <color theme="1"/>
        <rFont val="Calibri"/>
        <family val="2"/>
        <charset val="238"/>
        <scheme val="minor"/>
      </rPr>
      <t>CO)</t>
    </r>
    <r>
      <rPr>
        <sz val="8"/>
        <color theme="1"/>
        <rFont val="Calibri"/>
        <family val="2"/>
        <charset val="238"/>
        <scheme val="minor"/>
      </rPr>
      <t>2</t>
    </r>
    <r>
      <rPr>
        <sz val="11"/>
        <color theme="1"/>
        <rFont val="Calibri"/>
        <family val="2"/>
        <charset val="238"/>
        <scheme val="minor"/>
      </rPr>
      <t>O, dostarczony w opakowaniu 500 ml</t>
    </r>
  </si>
  <si>
    <r>
      <t>potasu węglan bezwodny, czysty do analiz numer CAS: 584-08-7,  wzór chemiczny: K</t>
    </r>
    <r>
      <rPr>
        <sz val="8"/>
        <color theme="1"/>
        <rFont val="Calibri"/>
        <family val="2"/>
        <charset val="238"/>
        <scheme val="minor"/>
      </rPr>
      <t>2</t>
    </r>
    <r>
      <rPr>
        <sz val="11"/>
        <color theme="1"/>
        <rFont val="Calibri"/>
        <family val="2"/>
        <charset val="238"/>
        <scheme val="minor"/>
      </rPr>
      <t>CO</t>
    </r>
    <r>
      <rPr>
        <sz val="8"/>
        <color theme="1"/>
        <rFont val="Calibri"/>
        <family val="2"/>
        <charset val="238"/>
        <scheme val="minor"/>
      </rPr>
      <t>3</t>
    </r>
    <r>
      <rPr>
        <sz val="11"/>
        <color theme="1"/>
        <rFont val="Calibri"/>
        <family val="2"/>
        <charset val="238"/>
        <scheme val="minor"/>
      </rPr>
      <t>, dostarczony w opakowaniu 1 kg</t>
    </r>
  </si>
  <si>
    <r>
      <t>2-propanol oczyszczony, do analizy, numer CAS: 67-63-0,  wzór chemiczny:  C</t>
    </r>
    <r>
      <rPr>
        <sz val="8"/>
        <color theme="1"/>
        <rFont val="Calibri"/>
        <family val="2"/>
        <charset val="238"/>
        <scheme val="minor"/>
      </rPr>
      <t>3</t>
    </r>
    <r>
      <rPr>
        <sz val="11"/>
        <color theme="1"/>
        <rFont val="Calibri"/>
        <family val="2"/>
        <charset val="238"/>
        <scheme val="minor"/>
      </rPr>
      <t>H</t>
    </r>
    <r>
      <rPr>
        <sz val="8"/>
        <color theme="1"/>
        <rFont val="Calibri"/>
        <family val="2"/>
        <charset val="238"/>
        <scheme val="minor"/>
      </rPr>
      <t>8</t>
    </r>
    <r>
      <rPr>
        <sz val="11"/>
        <color theme="1"/>
        <rFont val="Calibri"/>
        <family val="2"/>
        <charset val="238"/>
        <scheme val="minor"/>
      </rPr>
      <t>O, dostarczony w opakowaniu 2,5 litrowym</t>
    </r>
  </si>
  <si>
    <r>
      <t>n-heksan 99% do chromatografii HPLC, numer CAS: 110-54-3,  wzór chemiczny: C</t>
    </r>
    <r>
      <rPr>
        <sz val="8"/>
        <color theme="1"/>
        <rFont val="Calibri"/>
        <family val="2"/>
        <charset val="238"/>
        <scheme val="minor"/>
      </rPr>
      <t>6</t>
    </r>
    <r>
      <rPr>
        <sz val="11"/>
        <color theme="1"/>
        <rFont val="Calibri"/>
        <family val="2"/>
        <charset val="238"/>
        <scheme val="minor"/>
      </rPr>
      <t>H</t>
    </r>
    <r>
      <rPr>
        <sz val="8"/>
        <color theme="1"/>
        <rFont val="Calibri"/>
        <family val="2"/>
        <charset val="238"/>
        <scheme val="minor"/>
      </rPr>
      <t>14</t>
    </r>
    <r>
      <rPr>
        <sz val="11"/>
        <color theme="1"/>
        <rFont val="Calibri"/>
        <family val="2"/>
        <charset val="238"/>
        <scheme val="minor"/>
      </rPr>
      <t>, dostarczony w opakowaniu 2,5 litrowym</t>
    </r>
  </si>
  <si>
    <r>
      <t>dichlorometan czysty, do analizy, numer CAS: 75-09-2,  wzór chemiczny:  CH</t>
    </r>
    <r>
      <rPr>
        <sz val="8"/>
        <color theme="1"/>
        <rFont val="Calibri"/>
        <family val="2"/>
        <charset val="238"/>
        <scheme val="minor"/>
      </rPr>
      <t>2</t>
    </r>
    <r>
      <rPr>
        <sz val="11"/>
        <color theme="1"/>
        <rFont val="Calibri"/>
        <family val="2"/>
        <charset val="238"/>
        <scheme val="minor"/>
      </rPr>
      <t>Cl</t>
    </r>
    <r>
      <rPr>
        <sz val="8"/>
        <color theme="1"/>
        <rFont val="Calibri"/>
        <family val="2"/>
        <charset val="238"/>
        <scheme val="minor"/>
      </rPr>
      <t>2</t>
    </r>
    <r>
      <rPr>
        <sz val="11"/>
        <color theme="1"/>
        <rFont val="Calibri"/>
        <family val="2"/>
        <charset val="238"/>
        <scheme val="minor"/>
      </rPr>
      <t>, dostarczony w opakowaniu 1 litrowym</t>
    </r>
  </si>
  <si>
    <r>
      <t>aceton czysty, do analizy, numer CAS: 67-64-1,  wzór chemiczny:  CH</t>
    </r>
    <r>
      <rPr>
        <sz val="8"/>
        <color theme="1"/>
        <rFont val="Calibri"/>
        <family val="2"/>
        <charset val="238"/>
        <scheme val="minor"/>
      </rPr>
      <t>3</t>
    </r>
    <r>
      <rPr>
        <sz val="11"/>
        <color theme="1"/>
        <rFont val="Calibri"/>
        <family val="2"/>
        <charset val="238"/>
        <scheme val="minor"/>
      </rPr>
      <t>COCH</t>
    </r>
    <r>
      <rPr>
        <sz val="8"/>
        <color theme="1"/>
        <rFont val="Calibri"/>
        <family val="2"/>
        <charset val="238"/>
        <scheme val="minor"/>
      </rPr>
      <t>3</t>
    </r>
    <r>
      <rPr>
        <sz val="11"/>
        <color theme="1"/>
        <rFont val="Calibri"/>
        <family val="2"/>
        <charset val="238"/>
        <scheme val="minor"/>
      </rPr>
      <t>, dostarczony w opakowaniu 10 litrowym</t>
    </r>
  </si>
  <si>
    <t>sita molekularne 3A, numer CAS: 308080-99-1, dostarczony w opakowaniu 1 kg</t>
  </si>
  <si>
    <r>
      <t>amonu chlorek czysty do analiz, numer CAS:  12125-02-9,  wzór chemiczny:  NH</t>
    </r>
    <r>
      <rPr>
        <sz val="8"/>
        <color theme="1"/>
        <rFont val="Calibri"/>
        <family val="2"/>
        <charset val="238"/>
        <scheme val="minor"/>
      </rPr>
      <t>4</t>
    </r>
    <r>
      <rPr>
        <sz val="11"/>
        <color theme="1"/>
        <rFont val="Calibri"/>
        <family val="2"/>
        <charset val="238"/>
        <scheme val="minor"/>
      </rPr>
      <t>Cl, dostarczony w opakowaniu 5 kg</t>
    </r>
  </si>
  <si>
    <r>
      <t>sodu metanadjodan czysty, do analiz, numer CAS: 7790-28-5,  wzór chemiczny:NaIO</t>
    </r>
    <r>
      <rPr>
        <sz val="8"/>
        <color theme="1"/>
        <rFont val="Calibri"/>
        <family val="2"/>
        <charset val="238"/>
        <scheme val="minor"/>
      </rPr>
      <t>4</t>
    </r>
    <r>
      <rPr>
        <sz val="11"/>
        <color theme="1"/>
        <rFont val="Calibri"/>
        <family val="2"/>
        <charset val="238"/>
        <scheme val="minor"/>
      </rPr>
      <t>, dostarczony w opakowaniu 25 g</t>
    </r>
  </si>
  <si>
    <t>kobaltu (II) chlorek 6 hydrat cz</t>
  </si>
  <si>
    <r>
      <t>kobaltu (II) chlorek 6 hydrat czysty, numer CAS: 7791-13-1,  wzór chemiczny: CoCl</t>
    </r>
    <r>
      <rPr>
        <sz val="8"/>
        <color theme="1"/>
        <rFont val="Calibri"/>
        <family val="2"/>
        <charset val="238"/>
        <scheme val="minor"/>
      </rPr>
      <t>2</t>
    </r>
    <r>
      <rPr>
        <sz val="11"/>
        <color theme="1"/>
        <rFont val="Calibri"/>
        <family val="2"/>
        <charset val="238"/>
        <scheme val="minor"/>
      </rPr>
      <t xml:space="preserve"> • 6H</t>
    </r>
    <r>
      <rPr>
        <sz val="8"/>
        <color theme="1"/>
        <rFont val="Calibri"/>
        <family val="2"/>
        <charset val="238"/>
        <scheme val="minor"/>
      </rPr>
      <t>2</t>
    </r>
    <r>
      <rPr>
        <sz val="11"/>
        <color theme="1"/>
        <rFont val="Calibri"/>
        <family val="2"/>
        <charset val="238"/>
        <scheme val="minor"/>
      </rPr>
      <t>O dostarczony w opakowaniu 100 g</t>
    </r>
  </si>
  <si>
    <r>
      <t>aceton czysty, do analizy, numer CAS:  67-64-1,  wzór chemiczny: CH</t>
    </r>
    <r>
      <rPr>
        <sz val="8"/>
        <color theme="1"/>
        <rFont val="Calibri"/>
        <family val="2"/>
        <charset val="238"/>
        <scheme val="minor"/>
      </rPr>
      <t>3</t>
    </r>
    <r>
      <rPr>
        <sz val="11"/>
        <color theme="1"/>
        <rFont val="Calibri"/>
        <family val="2"/>
        <charset val="238"/>
        <scheme val="minor"/>
      </rPr>
      <t>COCH</t>
    </r>
    <r>
      <rPr>
        <sz val="8"/>
        <color theme="1"/>
        <rFont val="Calibri"/>
        <family val="2"/>
        <charset val="238"/>
        <scheme val="minor"/>
      </rPr>
      <t>3</t>
    </r>
    <r>
      <rPr>
        <sz val="11"/>
        <color theme="1"/>
        <rFont val="Calibri"/>
        <family val="2"/>
        <charset val="238"/>
        <scheme val="minor"/>
      </rPr>
      <t>, dostarczony w opakowaniu 5 litrowym</t>
    </r>
  </si>
  <si>
    <t>dichlorometan czysty, do analizy, numer CAS: 75-09-2,  wzór chemiczny:  CH2Cl2, dostarczony w opakowaniu 5 litrowym</t>
  </si>
  <si>
    <t>sodu podchloryn r-r ok.15% stabilizowany, numer CAS: 7681-52-9, dostarczony w opakowaniu 5 litrowym</t>
  </si>
  <si>
    <r>
      <t>etylowy alkohol 96%  czysty, do analiz, numer CAS:  64-17-5,  wzór chemiczny: C</t>
    </r>
    <r>
      <rPr>
        <sz val="8"/>
        <color theme="1"/>
        <rFont val="Calibri"/>
        <family val="2"/>
        <charset val="238"/>
        <scheme val="minor"/>
      </rPr>
      <t>2</t>
    </r>
    <r>
      <rPr>
        <sz val="11"/>
        <color theme="1"/>
        <rFont val="Calibri"/>
        <family val="2"/>
        <charset val="238"/>
        <scheme val="minor"/>
      </rPr>
      <t>H</t>
    </r>
    <r>
      <rPr>
        <sz val="8"/>
        <color theme="1"/>
        <rFont val="Calibri"/>
        <family val="2"/>
        <charset val="238"/>
        <scheme val="minor"/>
      </rPr>
      <t>5</t>
    </r>
    <r>
      <rPr>
        <sz val="11"/>
        <color theme="1"/>
        <rFont val="Calibri"/>
        <family val="2"/>
        <charset val="238"/>
        <scheme val="minor"/>
      </rPr>
      <t>OH, dostarczony w opakowaniu 500 ml</t>
    </r>
  </si>
  <si>
    <r>
      <t>etylowy alkohol zawartość min.70% czysty do analiz, numer CAS: 64-17-5,  wzór chemiczny : C</t>
    </r>
    <r>
      <rPr>
        <sz val="8"/>
        <color theme="1"/>
        <rFont val="Calibri"/>
        <family val="2"/>
        <charset val="238"/>
        <scheme val="minor"/>
      </rPr>
      <t>2</t>
    </r>
    <r>
      <rPr>
        <sz val="11"/>
        <color theme="1"/>
        <rFont val="Calibri"/>
        <family val="2"/>
        <charset val="238"/>
        <scheme val="minor"/>
      </rPr>
      <t>H</t>
    </r>
    <r>
      <rPr>
        <sz val="8"/>
        <color theme="1"/>
        <rFont val="Calibri"/>
        <family val="2"/>
        <charset val="238"/>
        <scheme val="minor"/>
      </rPr>
      <t>5</t>
    </r>
    <r>
      <rPr>
        <sz val="11"/>
        <color theme="1"/>
        <rFont val="Calibri"/>
        <family val="2"/>
        <charset val="238"/>
        <scheme val="minor"/>
      </rPr>
      <t>OH, dostarczony w opakowaniu 1 litr</t>
    </r>
  </si>
  <si>
    <r>
      <t>etylowy alkohol zawartość min.70% czysty do analiz, numer CAS: 64-17-5,  wzór chemiczny : C</t>
    </r>
    <r>
      <rPr>
        <sz val="8"/>
        <color theme="1"/>
        <rFont val="Calibri"/>
        <family val="2"/>
        <charset val="238"/>
        <scheme val="minor"/>
      </rPr>
      <t>2</t>
    </r>
    <r>
      <rPr>
        <sz val="11"/>
        <color theme="1"/>
        <rFont val="Calibri"/>
        <family val="2"/>
        <charset val="238"/>
        <scheme val="minor"/>
      </rPr>
      <t>H</t>
    </r>
    <r>
      <rPr>
        <sz val="8"/>
        <color theme="1"/>
        <rFont val="Calibri"/>
        <family val="2"/>
        <charset val="238"/>
        <scheme val="minor"/>
      </rPr>
      <t>5</t>
    </r>
    <r>
      <rPr>
        <sz val="11"/>
        <color theme="1"/>
        <rFont val="Calibri"/>
        <family val="2"/>
        <charset val="238"/>
        <scheme val="minor"/>
      </rPr>
      <t>OH, dostarczony w opakowaniu 500 ml</t>
    </r>
  </si>
  <si>
    <r>
      <t>Toluen czda (1L) UN 1294, numer CAS: 108-88-3,  wzór chemiczny: C</t>
    </r>
    <r>
      <rPr>
        <sz val="8"/>
        <color theme="1"/>
        <rFont val="Calibri"/>
        <family val="2"/>
        <charset val="238"/>
        <scheme val="minor"/>
      </rPr>
      <t>7</t>
    </r>
    <r>
      <rPr>
        <sz val="11"/>
        <color theme="1"/>
        <rFont val="Calibri"/>
        <family val="2"/>
        <charset val="238"/>
        <scheme val="minor"/>
      </rPr>
      <t>H</t>
    </r>
    <r>
      <rPr>
        <sz val="8"/>
        <color theme="1"/>
        <rFont val="Calibri"/>
        <family val="2"/>
        <charset val="238"/>
        <scheme val="minor"/>
      </rPr>
      <t>8</t>
    </r>
    <r>
      <rPr>
        <sz val="11"/>
        <color theme="1"/>
        <rFont val="Calibri"/>
        <family val="2"/>
        <charset val="238"/>
        <scheme val="minor"/>
      </rPr>
      <t>, dostarczony w opakowaniu 1 litrowym</t>
    </r>
  </si>
  <si>
    <t xml:space="preserve">Jod resublimowany czda </t>
  </si>
  <si>
    <r>
      <t>Jod resublimowany czysty do analiz, numer CAS: 7553-56-2,  wzór chemiczny: I</t>
    </r>
    <r>
      <rPr>
        <sz val="8"/>
        <color theme="1"/>
        <rFont val="Calibri"/>
        <family val="2"/>
        <charset val="238"/>
        <scheme val="minor"/>
      </rPr>
      <t>2</t>
    </r>
    <r>
      <rPr>
        <sz val="11"/>
        <color theme="1"/>
        <rFont val="Calibri"/>
        <family val="2"/>
        <charset val="238"/>
        <scheme val="minor"/>
      </rPr>
      <t>, dostarczony w opakowaniu 250 g</t>
    </r>
  </si>
  <si>
    <t>Trietyloamina bezw. Cz</t>
  </si>
  <si>
    <r>
      <t>Trietyloamina bezwodna, czysta, numer CAS: 121-44-8,  wzór chemiczny: C</t>
    </r>
    <r>
      <rPr>
        <sz val="8"/>
        <color theme="1"/>
        <rFont val="Calibri"/>
        <family val="2"/>
        <charset val="238"/>
        <scheme val="minor"/>
      </rPr>
      <t>6</t>
    </r>
    <r>
      <rPr>
        <sz val="11"/>
        <color theme="1"/>
        <rFont val="Calibri"/>
        <family val="2"/>
        <charset val="238"/>
        <scheme val="minor"/>
      </rPr>
      <t>H</t>
    </r>
    <r>
      <rPr>
        <sz val="8"/>
        <color theme="1"/>
        <rFont val="Calibri"/>
        <family val="2"/>
        <charset val="238"/>
        <scheme val="minor"/>
      </rPr>
      <t>15</t>
    </r>
    <r>
      <rPr>
        <sz val="11"/>
        <color theme="1"/>
        <rFont val="Calibri"/>
        <family val="2"/>
        <charset val="238"/>
        <scheme val="minor"/>
      </rPr>
      <t>N, dostarczony w opakowaniu 1 litrowy</t>
    </r>
  </si>
  <si>
    <t xml:space="preserve">Wodoru nadtlenek r-r 30% czda </t>
  </si>
  <si>
    <r>
      <t>Wodoru nadtlenek r-r 30% czysty do analiz, numer CAS: 7722-84-1,  wzór chemiczny: H</t>
    </r>
    <r>
      <rPr>
        <sz val="8"/>
        <color theme="1"/>
        <rFont val="Calibri"/>
        <family val="2"/>
        <charset val="238"/>
        <scheme val="minor"/>
      </rPr>
      <t>2</t>
    </r>
    <r>
      <rPr>
        <sz val="11"/>
        <color theme="1"/>
        <rFont val="Calibri"/>
        <family val="2"/>
        <charset val="238"/>
        <scheme val="minor"/>
      </rPr>
      <t>O</t>
    </r>
    <r>
      <rPr>
        <sz val="8"/>
        <color theme="1"/>
        <rFont val="Calibri"/>
        <family val="2"/>
        <charset val="238"/>
        <scheme val="minor"/>
      </rPr>
      <t>2</t>
    </r>
    <r>
      <rPr>
        <sz val="11"/>
        <color theme="1"/>
        <rFont val="Calibri"/>
        <family val="2"/>
        <charset val="238"/>
        <scheme val="minor"/>
      </rPr>
      <t>, dostarczony w opakowaniu 1 litr</t>
    </r>
  </si>
  <si>
    <r>
      <t>Etylowy alkohol zawartość min. 99,8% cz, numer CAS: 64-17-5,  wzór chemiczny:  C</t>
    </r>
    <r>
      <rPr>
        <sz val="8"/>
        <color theme="1"/>
        <rFont val="Calibri"/>
        <family val="2"/>
        <charset val="238"/>
        <scheme val="minor"/>
      </rPr>
      <t>2</t>
    </r>
    <r>
      <rPr>
        <sz val="11"/>
        <color theme="1"/>
        <rFont val="Calibri"/>
        <family val="2"/>
        <charset val="238"/>
        <scheme val="minor"/>
      </rPr>
      <t>H</t>
    </r>
    <r>
      <rPr>
        <sz val="8"/>
        <color theme="1"/>
        <rFont val="Calibri"/>
        <family val="2"/>
        <charset val="238"/>
        <scheme val="minor"/>
      </rPr>
      <t>5</t>
    </r>
    <r>
      <rPr>
        <sz val="11"/>
        <color theme="1"/>
        <rFont val="Calibri"/>
        <family val="2"/>
        <charset val="238"/>
        <scheme val="minor"/>
      </rPr>
      <t>OH, dostarczony w opakowaniu 500 ml</t>
    </r>
  </si>
  <si>
    <t>Sita molekularne typ 4A, numer CAS: 70955-01-0, dostarczony w opakowaniu 1 kg</t>
  </si>
  <si>
    <r>
      <t>Sodu siarczan bezwodny, czysty, numer CAS: 7757-82-6,  wzór chemiczny:  Na</t>
    </r>
    <r>
      <rPr>
        <sz val="8"/>
        <color theme="1"/>
        <rFont val="Calibri"/>
        <family val="2"/>
        <charset val="238"/>
        <scheme val="minor"/>
      </rPr>
      <t>2</t>
    </r>
    <r>
      <rPr>
        <sz val="11"/>
        <color theme="1"/>
        <rFont val="Calibri"/>
        <family val="2"/>
        <charset val="238"/>
        <scheme val="minor"/>
      </rPr>
      <t>SO</t>
    </r>
    <r>
      <rPr>
        <sz val="8"/>
        <color theme="1"/>
        <rFont val="Calibri"/>
        <family val="2"/>
        <charset val="238"/>
        <scheme val="minor"/>
      </rPr>
      <t>4</t>
    </r>
    <r>
      <rPr>
        <sz val="11"/>
        <color theme="1"/>
        <rFont val="Calibri"/>
        <family val="2"/>
        <charset val="238"/>
        <scheme val="minor"/>
      </rPr>
      <t>, dostarczony w opakowaniu 2 kg</t>
    </r>
  </si>
  <si>
    <r>
      <t>Sodu węglan bezwodny, czysty, numer CAS: 497-19-8,  wzór chemiczny: Na</t>
    </r>
    <r>
      <rPr>
        <sz val="8"/>
        <color theme="1"/>
        <rFont val="Calibri"/>
        <family val="2"/>
        <charset val="238"/>
        <scheme val="minor"/>
      </rPr>
      <t>2</t>
    </r>
    <r>
      <rPr>
        <sz val="11"/>
        <color theme="1"/>
        <rFont val="Calibri"/>
        <family val="2"/>
        <charset val="238"/>
        <scheme val="minor"/>
      </rPr>
      <t>CO</t>
    </r>
    <r>
      <rPr>
        <sz val="8"/>
        <color theme="1"/>
        <rFont val="Calibri"/>
        <family val="2"/>
        <charset val="238"/>
        <scheme val="minor"/>
      </rPr>
      <t>3</t>
    </r>
    <r>
      <rPr>
        <sz val="11"/>
        <color theme="1"/>
        <rFont val="Calibri"/>
        <family val="2"/>
        <charset val="238"/>
        <scheme val="minor"/>
      </rPr>
      <t>, dostarczony w opakowaniu 1 kg</t>
    </r>
  </si>
  <si>
    <t>Potasu jodek czysty, numer CAS: 7681-11-0,  wzór chemiczny: KI, dostarczony w opakowaniu 100 g</t>
  </si>
  <si>
    <r>
      <t>Brom czysty, do analizy, numer CAS:7726-95-6,  wzór chemiczny:  Br</t>
    </r>
    <r>
      <rPr>
        <sz val="8"/>
        <color theme="1"/>
        <rFont val="Calibri"/>
        <family val="2"/>
        <charset val="238"/>
        <scheme val="minor"/>
      </rPr>
      <t>2</t>
    </r>
    <r>
      <rPr>
        <sz val="11"/>
        <color theme="1"/>
        <rFont val="Calibri"/>
        <family val="2"/>
        <charset val="238"/>
        <scheme val="minor"/>
      </rPr>
      <t>, dostarczony w opakowaniu 50 ml</t>
    </r>
  </si>
  <si>
    <r>
      <t>2-propanol czysty, do analizy, numer CAS: 67-63-0,  wzór chemiczny: C</t>
    </r>
    <r>
      <rPr>
        <sz val="8"/>
        <color theme="1"/>
        <rFont val="Calibri"/>
        <family val="2"/>
        <charset val="238"/>
        <scheme val="minor"/>
      </rPr>
      <t>3</t>
    </r>
    <r>
      <rPr>
        <sz val="11"/>
        <color theme="1"/>
        <rFont val="Calibri"/>
        <family val="2"/>
        <charset val="238"/>
        <scheme val="minor"/>
      </rPr>
      <t>H</t>
    </r>
    <r>
      <rPr>
        <sz val="8"/>
        <color theme="1"/>
        <rFont val="Calibri"/>
        <family val="2"/>
        <charset val="238"/>
        <scheme val="minor"/>
      </rPr>
      <t>8</t>
    </r>
    <r>
      <rPr>
        <sz val="11"/>
        <color theme="1"/>
        <rFont val="Calibri"/>
        <family val="2"/>
        <charset val="238"/>
        <scheme val="minor"/>
      </rPr>
      <t>O, dostarczony w opakowaniu 1 litrowym</t>
    </r>
  </si>
  <si>
    <r>
      <t>Dimetylu sulfotlenek czysty do analiz, numer CAS: 67-68-5,  wzór chemiczny:  (CH</t>
    </r>
    <r>
      <rPr>
        <sz val="8"/>
        <color theme="1"/>
        <rFont val="Calibri"/>
        <family val="2"/>
        <charset val="238"/>
        <scheme val="minor"/>
      </rPr>
      <t>3</t>
    </r>
    <r>
      <rPr>
        <sz val="11"/>
        <color theme="1"/>
        <rFont val="Calibri"/>
        <family val="2"/>
        <charset val="238"/>
        <scheme val="minor"/>
      </rPr>
      <t>)</t>
    </r>
    <r>
      <rPr>
        <sz val="8"/>
        <color theme="1"/>
        <rFont val="Calibri"/>
        <family val="2"/>
        <charset val="238"/>
        <scheme val="minor"/>
      </rPr>
      <t>2</t>
    </r>
    <r>
      <rPr>
        <sz val="11"/>
        <color theme="1"/>
        <rFont val="Calibri"/>
        <family val="2"/>
        <charset val="238"/>
        <scheme val="minor"/>
      </rPr>
      <t>SO, dostarczony w opakowaniu 1 Litr</t>
    </r>
  </si>
  <si>
    <r>
      <t>N,N-dimetyloformamid (N,N-dwumetyloformamid) czysty do analiz, numer CAS: 68-12-2,  wzór chemiczny: C</t>
    </r>
    <r>
      <rPr>
        <sz val="8"/>
        <color theme="1"/>
        <rFont val="Calibri"/>
        <family val="2"/>
        <charset val="238"/>
        <scheme val="minor"/>
      </rPr>
      <t>3</t>
    </r>
    <r>
      <rPr>
        <sz val="11"/>
        <color theme="1"/>
        <rFont val="Calibri"/>
        <family val="2"/>
        <charset val="238"/>
        <scheme val="minor"/>
      </rPr>
      <t>H</t>
    </r>
    <r>
      <rPr>
        <sz val="8"/>
        <color theme="1"/>
        <rFont val="Calibri"/>
        <family val="2"/>
        <charset val="238"/>
        <scheme val="minor"/>
      </rPr>
      <t>7</t>
    </r>
    <r>
      <rPr>
        <sz val="11"/>
        <color theme="1"/>
        <rFont val="Calibri"/>
        <family val="2"/>
        <charset val="238"/>
        <scheme val="minor"/>
      </rPr>
      <t>NO, dostarczony w opakowaniu 1 litrowym</t>
    </r>
  </si>
  <si>
    <t>Sacharoza czysta, do analiz, numer CAS:57-50-1,  wzór chemiczny: 57-50-1, dostarczony w opakowaniu 1 kg</t>
  </si>
  <si>
    <t>Sodu chlorek czysty do analiz, numer CAS: 7647-14-5,  wzór chemiczny:NaCl, dostarczony w opakowaniu 1 kg</t>
  </si>
  <si>
    <t>n-pentan czda</t>
  </si>
  <si>
    <r>
      <t>n-pentan czysty do analiz, numer CAS: 109-66-0,  wzór chemiczny: C</t>
    </r>
    <r>
      <rPr>
        <sz val="8"/>
        <color theme="1"/>
        <rFont val="Calibri"/>
        <family val="2"/>
        <charset val="238"/>
        <scheme val="minor"/>
      </rPr>
      <t>5</t>
    </r>
    <r>
      <rPr>
        <sz val="11"/>
        <color theme="1"/>
        <rFont val="Calibri"/>
        <family val="2"/>
        <charset val="238"/>
        <scheme val="minor"/>
      </rPr>
      <t>H</t>
    </r>
    <r>
      <rPr>
        <sz val="8"/>
        <color theme="1"/>
        <rFont val="Calibri"/>
        <family val="2"/>
        <charset val="238"/>
        <scheme val="minor"/>
      </rPr>
      <t>12</t>
    </r>
    <r>
      <rPr>
        <sz val="11"/>
        <color theme="1"/>
        <rFont val="Calibri"/>
        <family val="2"/>
        <charset val="238"/>
        <scheme val="minor"/>
      </rPr>
      <t>; CH</t>
    </r>
    <r>
      <rPr>
        <sz val="8"/>
        <color theme="1"/>
        <rFont val="Calibri"/>
        <family val="2"/>
        <charset val="238"/>
        <scheme val="minor"/>
      </rPr>
      <t>3</t>
    </r>
    <r>
      <rPr>
        <sz val="11"/>
        <color theme="1"/>
        <rFont val="Calibri"/>
        <family val="2"/>
        <charset val="238"/>
        <scheme val="minor"/>
      </rPr>
      <t>(CH</t>
    </r>
    <r>
      <rPr>
        <sz val="8"/>
        <color theme="1"/>
        <rFont val="Calibri"/>
        <family val="2"/>
        <charset val="238"/>
        <scheme val="minor"/>
      </rPr>
      <t>2</t>
    </r>
    <r>
      <rPr>
        <sz val="11"/>
        <color theme="1"/>
        <rFont val="Calibri"/>
        <family val="2"/>
        <charset val="238"/>
        <scheme val="minor"/>
      </rPr>
      <t>)</t>
    </r>
    <r>
      <rPr>
        <sz val="8"/>
        <color theme="1"/>
        <rFont val="Calibri"/>
        <family val="2"/>
        <charset val="238"/>
        <scheme val="minor"/>
      </rPr>
      <t>3</t>
    </r>
    <r>
      <rPr>
        <sz val="11"/>
        <color theme="1"/>
        <rFont val="Calibri"/>
        <family val="2"/>
        <charset val="238"/>
        <scheme val="minor"/>
      </rPr>
      <t>CH</t>
    </r>
    <r>
      <rPr>
        <sz val="8"/>
        <color theme="1"/>
        <rFont val="Calibri"/>
        <family val="2"/>
        <charset val="238"/>
        <scheme val="minor"/>
      </rPr>
      <t>3</t>
    </r>
    <r>
      <rPr>
        <sz val="11"/>
        <color theme="1"/>
        <rFont val="Calibri"/>
        <family val="2"/>
        <charset val="238"/>
        <scheme val="minor"/>
      </rPr>
      <t>, dostarczony w opakowaniu 1 litrowy</t>
    </r>
  </si>
  <si>
    <t>wapnia chlorek 6 hydrat czda</t>
  </si>
  <si>
    <r>
      <t>wapnia chlorek 6 hydrat czysty do analiz, numer CAS: 7774-34-7, wzór chemiczny:  CaCl</t>
    </r>
    <r>
      <rPr>
        <sz val="8"/>
        <color theme="1"/>
        <rFont val="Calibri"/>
        <family val="2"/>
        <charset val="238"/>
        <scheme val="minor"/>
      </rPr>
      <t xml:space="preserve">2 </t>
    </r>
    <r>
      <rPr>
        <sz val="11"/>
        <color theme="1"/>
        <rFont val="Calibri"/>
        <family val="2"/>
        <charset val="238"/>
        <scheme val="minor"/>
      </rPr>
      <t>· 6H</t>
    </r>
    <r>
      <rPr>
        <sz val="8"/>
        <color theme="1"/>
        <rFont val="Calibri"/>
        <family val="2"/>
        <charset val="238"/>
        <scheme val="minor"/>
      </rPr>
      <t>2</t>
    </r>
    <r>
      <rPr>
        <sz val="11"/>
        <color theme="1"/>
        <rFont val="Calibri"/>
        <family val="2"/>
        <charset val="238"/>
        <scheme val="minor"/>
      </rPr>
      <t>O, dostarczony w opakowaniu 250 g</t>
    </r>
  </si>
  <si>
    <r>
      <t>metylenu chlorek czysty do analiz, numer CAS:  75-09-2,  wzór chemiczny: CH</t>
    </r>
    <r>
      <rPr>
        <sz val="8"/>
        <color theme="1"/>
        <rFont val="Calibri"/>
        <family val="2"/>
        <charset val="238"/>
        <scheme val="minor"/>
      </rPr>
      <t>2</t>
    </r>
    <r>
      <rPr>
        <sz val="11"/>
        <color theme="1"/>
        <rFont val="Calibri"/>
        <family val="2"/>
        <charset val="238"/>
        <scheme val="minor"/>
      </rPr>
      <t>Cl</t>
    </r>
    <r>
      <rPr>
        <sz val="8"/>
        <color theme="1"/>
        <rFont val="Calibri"/>
        <family val="2"/>
        <charset val="238"/>
        <scheme val="minor"/>
      </rPr>
      <t>2</t>
    </r>
    <r>
      <rPr>
        <sz val="11"/>
        <color theme="1"/>
        <rFont val="Calibri"/>
        <family val="2"/>
        <charset val="238"/>
        <scheme val="minor"/>
      </rPr>
      <t>, dostarczony w opakowaniu 2,5 litowym</t>
    </r>
  </si>
  <si>
    <r>
      <t>heksan 99% czysty do analiz, numer CAS:  110-54-3,  wzór chemiczny:  C</t>
    </r>
    <r>
      <rPr>
        <sz val="8"/>
        <color theme="1"/>
        <rFont val="Calibri"/>
        <family val="2"/>
        <charset val="238"/>
        <scheme val="minor"/>
      </rPr>
      <t>6</t>
    </r>
    <r>
      <rPr>
        <sz val="11"/>
        <color theme="1"/>
        <rFont val="Calibri"/>
        <family val="2"/>
        <charset val="238"/>
        <scheme val="minor"/>
      </rPr>
      <t>H</t>
    </r>
    <r>
      <rPr>
        <sz val="8"/>
        <color theme="1"/>
        <rFont val="Calibri"/>
        <family val="2"/>
        <charset val="238"/>
        <scheme val="minor"/>
      </rPr>
      <t>14</t>
    </r>
    <r>
      <rPr>
        <sz val="11"/>
        <color theme="1"/>
        <rFont val="Calibri"/>
        <family val="2"/>
        <charset val="238"/>
        <scheme val="minor"/>
      </rPr>
      <t>, dostarczony w opakowaniu 2,5 litrowym</t>
    </r>
  </si>
  <si>
    <r>
      <t>Toluen czysty, do analizy, numer CAS: 1634-8370406-1L-1,  wzór chemiczny:  C</t>
    </r>
    <r>
      <rPr>
        <sz val="8"/>
        <color theme="1"/>
        <rFont val="Calibri"/>
        <family val="2"/>
        <charset val="238"/>
        <scheme val="minor"/>
      </rPr>
      <t>5</t>
    </r>
    <r>
      <rPr>
        <sz val="11"/>
        <color theme="1"/>
        <rFont val="Calibri"/>
        <family val="2"/>
        <charset val="238"/>
        <scheme val="minor"/>
      </rPr>
      <t>H</t>
    </r>
    <r>
      <rPr>
        <sz val="8"/>
        <color theme="1"/>
        <rFont val="Calibri"/>
        <family val="2"/>
        <charset val="238"/>
        <scheme val="minor"/>
      </rPr>
      <t>12</t>
    </r>
    <r>
      <rPr>
        <sz val="11"/>
        <color theme="1"/>
        <rFont val="Calibri"/>
        <family val="2"/>
        <charset val="238"/>
        <scheme val="minor"/>
      </rPr>
      <t>, dostarczony w opakowaniu 1 litowym</t>
    </r>
  </si>
  <si>
    <t>pentan czysty, do analizy, numer CAS:  109-66-0,  wzór chemiczny: C5H12, dostarczony w opakowaniu 1 litrowym</t>
  </si>
  <si>
    <r>
      <t>Acetyloaceton czysty, do analizy, numer CAS: 123-54-6,  wzór chemiczny: C</t>
    </r>
    <r>
      <rPr>
        <sz val="8"/>
        <color theme="1"/>
        <rFont val="Calibri"/>
        <family val="2"/>
        <charset val="238"/>
        <scheme val="minor"/>
      </rPr>
      <t>5</t>
    </r>
    <r>
      <rPr>
        <sz val="11"/>
        <color theme="1"/>
        <rFont val="Calibri"/>
        <family val="2"/>
        <charset val="238"/>
        <scheme val="minor"/>
      </rPr>
      <t>H</t>
    </r>
    <r>
      <rPr>
        <sz val="8"/>
        <color theme="1"/>
        <rFont val="Calibri"/>
        <family val="2"/>
        <charset val="238"/>
        <scheme val="minor"/>
      </rPr>
      <t>8</t>
    </r>
    <r>
      <rPr>
        <sz val="11"/>
        <color theme="1"/>
        <rFont val="Calibri"/>
        <family val="2"/>
        <charset val="238"/>
        <scheme val="minor"/>
      </rPr>
      <t>O</t>
    </r>
    <r>
      <rPr>
        <sz val="8"/>
        <color theme="1"/>
        <rFont val="Calibri"/>
        <family val="2"/>
        <charset val="238"/>
        <scheme val="minor"/>
      </rPr>
      <t>2</t>
    </r>
    <r>
      <rPr>
        <sz val="11"/>
        <color theme="1"/>
        <rFont val="Calibri"/>
        <family val="2"/>
        <charset val="238"/>
        <scheme val="minor"/>
      </rPr>
      <t>, dostarczony w opakowaniu 1 litrowym</t>
    </r>
  </si>
  <si>
    <r>
      <t>heksan 99% czysty do analiz, numer CAS:  110-54-3,  wzór chemiczny: C</t>
    </r>
    <r>
      <rPr>
        <sz val="8"/>
        <color theme="1"/>
        <rFont val="Calibri"/>
        <family val="2"/>
        <charset val="238"/>
        <scheme val="minor"/>
      </rPr>
      <t>6</t>
    </r>
    <r>
      <rPr>
        <sz val="11"/>
        <color theme="1"/>
        <rFont val="Calibri"/>
        <family val="2"/>
        <charset val="238"/>
        <scheme val="minor"/>
      </rPr>
      <t>H</t>
    </r>
    <r>
      <rPr>
        <sz val="8"/>
        <color theme="1"/>
        <rFont val="Calibri"/>
        <family val="2"/>
        <charset val="238"/>
        <scheme val="minor"/>
      </rPr>
      <t>14</t>
    </r>
    <r>
      <rPr>
        <sz val="11"/>
        <color theme="1"/>
        <rFont val="Calibri"/>
        <family val="2"/>
        <charset val="238"/>
        <scheme val="minor"/>
      </rPr>
      <t>, dostarczony w opakowaniu 20 litrowym</t>
    </r>
  </si>
  <si>
    <t xml:space="preserve">Sodu wodorotlenek czda </t>
  </si>
  <si>
    <t xml:space="preserve">Magnezu siarczan bezw czda </t>
  </si>
  <si>
    <t>Sodu wodorotlenek czysty do analiz, numer CAS: 1310-73-2,  wzór chemiczny: NaOH, dostarczony w opakowaniu 1 kg</t>
  </si>
  <si>
    <r>
      <t>Magnezu siarczan bezwodny czysty do analiz, numer CAS:  7487-88-9,  wzór chemiczny: MgSO</t>
    </r>
    <r>
      <rPr>
        <sz val="8"/>
        <color theme="1"/>
        <rFont val="Calibri"/>
        <family val="2"/>
        <charset val="238"/>
        <scheme val="minor"/>
      </rPr>
      <t>4</t>
    </r>
    <r>
      <rPr>
        <sz val="11"/>
        <color theme="1"/>
        <rFont val="Calibri"/>
        <family val="2"/>
        <charset val="238"/>
        <scheme val="minor"/>
      </rPr>
      <t>, dostarczony w opakowaniu 100 g</t>
    </r>
  </si>
  <si>
    <r>
      <t>acetonitryl czysty, do analizy, numer CAS: 75-05-8,  wzór chemiczny: CH</t>
    </r>
    <r>
      <rPr>
        <sz val="8"/>
        <color theme="1"/>
        <rFont val="Calibri"/>
        <family val="2"/>
        <charset val="238"/>
        <scheme val="minor"/>
      </rPr>
      <t>3</t>
    </r>
    <r>
      <rPr>
        <sz val="11"/>
        <color theme="1"/>
        <rFont val="Calibri"/>
        <family val="2"/>
        <charset val="238"/>
        <scheme val="minor"/>
      </rPr>
      <t>CN, dostarczony w opakowaniu 1 litrowym</t>
    </r>
  </si>
  <si>
    <r>
      <t>Chloroform czysty do analiz,stabilizowany etanolem) (1L) UN 1888, numer CAS: 67-66-3,  wzór chemiczny:  CHCl</t>
    </r>
    <r>
      <rPr>
        <sz val="8"/>
        <color theme="1"/>
        <rFont val="Calibri"/>
        <family val="2"/>
        <charset val="238"/>
        <scheme val="minor"/>
      </rPr>
      <t>3</t>
    </r>
    <r>
      <rPr>
        <sz val="11"/>
        <color theme="1"/>
        <rFont val="Calibri"/>
        <family val="2"/>
        <charset val="238"/>
        <scheme val="minor"/>
      </rPr>
      <t>, dostarczony w opakowaniu 1 litrowym</t>
    </r>
  </si>
  <si>
    <r>
      <t>Tetrahydrofuran czysty, do analizy, numer CAS: 109-99-9,  wzór chemiczny:  C</t>
    </r>
    <r>
      <rPr>
        <sz val="8"/>
        <color theme="1"/>
        <rFont val="Calibri"/>
        <family val="2"/>
        <charset val="238"/>
        <scheme val="minor"/>
      </rPr>
      <t>4</t>
    </r>
    <r>
      <rPr>
        <sz val="11"/>
        <color theme="1"/>
        <rFont val="Calibri"/>
        <family val="2"/>
        <charset val="238"/>
        <scheme val="minor"/>
      </rPr>
      <t>H</t>
    </r>
    <r>
      <rPr>
        <sz val="8"/>
        <color theme="1"/>
        <rFont val="Calibri"/>
        <family val="2"/>
        <charset val="238"/>
        <scheme val="minor"/>
      </rPr>
      <t>8</t>
    </r>
    <r>
      <rPr>
        <sz val="11"/>
        <color theme="1"/>
        <rFont val="Calibri"/>
        <family val="2"/>
        <charset val="238"/>
        <scheme val="minor"/>
      </rPr>
      <t>O, dostarczony w opakowaniu 1 litrowym</t>
    </r>
  </si>
  <si>
    <r>
      <t>Acetonitryl gradient czystości HPLC, numer CAS: 75-05-8,  wzór chemiczny:  CH</t>
    </r>
    <r>
      <rPr>
        <sz val="8"/>
        <color theme="1"/>
        <rFont val="Calibri"/>
        <family val="2"/>
        <charset val="238"/>
        <scheme val="minor"/>
      </rPr>
      <t>3</t>
    </r>
    <r>
      <rPr>
        <sz val="11"/>
        <color theme="1"/>
        <rFont val="Calibri"/>
        <family val="2"/>
        <charset val="238"/>
        <scheme val="minor"/>
      </rPr>
      <t>CN, dostarczony w opakowaniu 2,5 litrowym</t>
    </r>
  </si>
  <si>
    <t>metanol, odczynik czysty, do analizy, numer CAS: 67-56-1, dostarczony w opakowaniu 1 kg</t>
  </si>
  <si>
    <t>dichlorometan czysty, do analizy, numer CAS: 75-09-02,  wzór chemiczny: CH2Cl2, dostarczony w opakowaniu 5 litrowym</t>
  </si>
  <si>
    <t>dichlorometan czysty, do analizy, numer CAS: 75-09-02,  wzór chemiczny: CH2Cl2, dostarczony w opakowaniu 20 litrowym</t>
  </si>
  <si>
    <r>
      <t>aceton czysty, do analizy, numer CAS:  67-64-1,  wzór chemiczny: CH</t>
    </r>
    <r>
      <rPr>
        <sz val="8"/>
        <color theme="1"/>
        <rFont val="Calibri"/>
        <family val="2"/>
        <charset val="238"/>
        <scheme val="minor"/>
      </rPr>
      <t>3</t>
    </r>
    <r>
      <rPr>
        <sz val="11"/>
        <color theme="1"/>
        <rFont val="Calibri"/>
        <family val="2"/>
        <charset val="238"/>
        <scheme val="minor"/>
      </rPr>
      <t>COCH</t>
    </r>
    <r>
      <rPr>
        <sz val="8"/>
        <color theme="1"/>
        <rFont val="Calibri"/>
        <family val="2"/>
        <charset val="238"/>
        <scheme val="minor"/>
      </rPr>
      <t>3</t>
    </r>
    <r>
      <rPr>
        <sz val="11"/>
        <color theme="1"/>
        <rFont val="Calibri"/>
        <family val="2"/>
        <charset val="238"/>
        <scheme val="minor"/>
      </rPr>
      <t>, dostarczony w opakowaniu 2,5 litrowym</t>
    </r>
  </si>
  <si>
    <r>
      <t>Potasu sodu winian 4-hydrat czda, numer CAS: 6381-59-5,  wzór chemiczny: C</t>
    </r>
    <r>
      <rPr>
        <sz val="8"/>
        <color theme="1"/>
        <rFont val="Calibri"/>
        <family val="2"/>
        <charset val="238"/>
        <scheme val="minor"/>
      </rPr>
      <t>4</t>
    </r>
    <r>
      <rPr>
        <sz val="11"/>
        <color theme="1"/>
        <rFont val="Calibri"/>
        <family val="2"/>
        <charset val="238"/>
        <scheme val="minor"/>
      </rPr>
      <t>H</t>
    </r>
    <r>
      <rPr>
        <sz val="8"/>
        <color theme="1"/>
        <rFont val="Calibri"/>
        <family val="2"/>
        <charset val="238"/>
        <scheme val="minor"/>
      </rPr>
      <t>4</t>
    </r>
    <r>
      <rPr>
        <sz val="11"/>
        <color theme="1"/>
        <rFont val="Calibri"/>
        <family val="2"/>
        <charset val="238"/>
        <scheme val="minor"/>
      </rPr>
      <t>KNaO</t>
    </r>
    <r>
      <rPr>
        <sz val="8"/>
        <color theme="1"/>
        <rFont val="Calibri"/>
        <family val="2"/>
        <charset val="238"/>
        <scheme val="minor"/>
      </rPr>
      <t>6</t>
    </r>
    <r>
      <rPr>
        <sz val="11"/>
        <color theme="1"/>
        <rFont val="Calibri"/>
        <family val="2"/>
        <charset val="238"/>
        <scheme val="minor"/>
      </rPr>
      <t xml:space="preserve"> · 4H</t>
    </r>
    <r>
      <rPr>
        <sz val="8"/>
        <color theme="1"/>
        <rFont val="Calibri"/>
        <family val="2"/>
        <charset val="238"/>
        <scheme val="minor"/>
      </rPr>
      <t>2</t>
    </r>
    <r>
      <rPr>
        <sz val="11"/>
        <color theme="1"/>
        <rFont val="Calibri"/>
        <family val="2"/>
        <charset val="238"/>
        <scheme val="minor"/>
      </rPr>
      <t>O, dostarczony w opakowaniu 10 litrowym</t>
    </r>
  </si>
  <si>
    <r>
      <t>kwas azotowy zawartość min. 65% czysty do analiz, numer CAS: 7697-37-2,  wzór chemiczny:  HNO</t>
    </r>
    <r>
      <rPr>
        <sz val="8"/>
        <color theme="1"/>
        <rFont val="Calibri"/>
        <family val="2"/>
        <charset val="238"/>
        <scheme val="minor"/>
      </rPr>
      <t>3</t>
    </r>
    <r>
      <rPr>
        <sz val="11"/>
        <color theme="1"/>
        <rFont val="Calibri"/>
        <family val="2"/>
        <charset val="238"/>
        <scheme val="minor"/>
      </rPr>
      <t>, dostarczony w opakowaniu 10 litrowym</t>
    </r>
  </si>
  <si>
    <r>
      <t>heksan zawartość min 99% czysty do analiz, numer CAS: 110-54-3,  wzór chemiczny: C</t>
    </r>
    <r>
      <rPr>
        <sz val="8"/>
        <color theme="1"/>
        <rFont val="Calibri"/>
        <family val="2"/>
        <charset val="238"/>
        <scheme val="minor"/>
      </rPr>
      <t>6</t>
    </r>
    <r>
      <rPr>
        <sz val="11"/>
        <color theme="1"/>
        <rFont val="Calibri"/>
        <family val="2"/>
        <charset val="238"/>
        <scheme val="minor"/>
      </rPr>
      <t>H</t>
    </r>
    <r>
      <rPr>
        <sz val="8"/>
        <color theme="1"/>
        <rFont val="Calibri"/>
        <family val="2"/>
        <charset val="238"/>
        <scheme val="minor"/>
      </rPr>
      <t>14</t>
    </r>
    <r>
      <rPr>
        <sz val="11"/>
        <color theme="1"/>
        <rFont val="Calibri"/>
        <family val="2"/>
        <charset val="238"/>
        <scheme val="minor"/>
      </rPr>
      <t>, dostarczony w opakowaniu 1 litr</t>
    </r>
  </si>
  <si>
    <t>Etylowy alkohol bezwodny 99,8%, czysty reagent analityczny, numer CAS: 64-17-5, wzór chemiczny: C₂H₅OH, dostarczony w opakowaniu 6 x 500 ml</t>
  </si>
  <si>
    <t>Ksylen, czysty, numer CAS: 1330-20-7, wzór chemiczny: C₆H₄(CH₃)₂, dostarczony w opakowaniu 1 litr</t>
  </si>
  <si>
    <t>kwas L (+) askorbinowy, czysty reagent analityczny, numer CAS: 50-81-7, wzór chemiczny: C₆H₈O₆, dostarczony w opakowaniu 50 g</t>
  </si>
  <si>
    <t>Sodu chlorek czysty do analiz, dostarczony w opakowaniu 1 kg</t>
  </si>
  <si>
    <t>Kwas octowy lodowaty, czysty reagent analityczny 99,5%-99,9%, dostarczony w opakowaniu 1 litr</t>
  </si>
  <si>
    <t>Taq Polimeraza DNA zawierająca 10X Key Buffer (15 mM MgCl₂), 10X Extra Buffer (15 mM MgCl₂), 25 mM MgCl₂, opakowanie 5000 jednostek</t>
  </si>
  <si>
    <t>heksan (mieszanina izomerów), czystość HiPerSolv CHROMANORM® dla HPLC , dostarczony w opakowaniu 2,5 litr</t>
  </si>
  <si>
    <t xml:space="preserve">n-Heksan zawartość  ≥95%, czystość AnalaR NORMAPUR® ACS, Reag. Ph. Eur. reagent analityczny, wzór chemiczny: H₃C(CH₂)₄CH₃, numer CAS: 110-54-3, dostarczony w opakowaniu metalowym 25 litr </t>
  </si>
  <si>
    <t>Eter naftowy, 40 - 60 °C, AnalaR NORMAPUR® ACS reagent analityczny (max. 0,0100% węglowodorów aromatycznych), numer CAS: 64742-49-0, dostarczony w opakowaniu 25 litr</t>
  </si>
  <si>
    <t>Tetrahydrofuran ≥99.7% niestabilizowany, czystość HiPerSolv CHROMANORM® dla HPLC, dostarczony w szklanej butelce 2,5 litra</t>
  </si>
  <si>
    <t>Toluen ≥99.7% czystość dla HPLC/UHPLC , numer CAS: 108-88-3, wzór chemiczny: C₆H₅CH₃, zastosowanie do spektrofotometrii, dostarczony w opakowaiu 4 litry</t>
  </si>
  <si>
    <t>TRITON™ X-100, reagent o czystości dla biochemii, numer CAS: 9002-93-1, dostarczony w opakowaniu 1 litr</t>
  </si>
  <si>
    <t>odczynnik Tween® 20 (Polisorbat), wzór chemiczny: C₅₈H₁₁₄O₂₆, numer CAS: 9005-64-5, dostarczony w opakowaniu 500 ml</t>
  </si>
  <si>
    <t xml:space="preserve">2-Propanol ≥99.8%, czystość HiPerSolv CHROMANORM® dla HPLC, wzór chemiczny: (CH₃)₂CHOH, numer CAS: 67-63-0, dostarczony w opakowaniu 4 litry </t>
  </si>
  <si>
    <t>agaroza (100 bp - 23 kb), electran, DNA grade do elektroforezy, dostarczona w opakowaniu 100 g</t>
  </si>
  <si>
    <t>2-Propanol ≥99.7%, czystość AnalaR NORMAPUR® ACS, reagent analityczny, numer CAS: 67-63-0, wzór chemiczny: CH₃)₂CHOH, dostarczony w opakowaniu 1 litr</t>
  </si>
  <si>
    <t>Aceton zawartość min. 99%, techniczny, numer CAS: 67-64-1, wzór chemiczny: CH₃COCH₃, dostarczony w opakowaniu 25 litr</t>
  </si>
  <si>
    <t>Metanol-D4, zawartość 99.8%,  do spektroskopii NMR, numer CAS: 811-98-3, wzór chemiczny: D₃COD, dostarczony w opakowaniu 25 ml</t>
  </si>
  <si>
    <t>Hematoksylina roztwóe (Mayer), Q Path® do mikroskopii, numer CAS: 517-28-2, wzór chemiczny: C₁₆H₁₄O₆, dostarczona w opakowaniu 2,5 litr</t>
  </si>
  <si>
    <t>kwas wersenowy (EDTA), 0,5 M sterylny roztwór, dostarczony w opakowaniu 500 ml</t>
  </si>
  <si>
    <t>odwodnione medium do hodowli, LB agar (Miller), ph = 7,2, dostarczone w opakowaniu 500 g</t>
  </si>
  <si>
    <t>odwodnione medium do hodowli, LB broth (Miller), dostarczone w opakowaniu 500 g</t>
  </si>
  <si>
    <t>Bicyna wysokiej czystości ≥99%, numer CAS: 150-25-4, wzór chemiczny: C₆H₁₃NO₄, dostarczona w opakowaniu 100 g</t>
  </si>
  <si>
    <t>Acetonitryl, bezwodny (max. 0,003% H2O) ≥99.95%, czystość HiPerSolv CHROMANORM®, wzór chemiczny: H₃CCN, numer CAS: 75-05-8, dostarczony w opakowaniu 2,5 litra</t>
  </si>
  <si>
    <t>chlorek sodu 99.5-100.5%, AnalaR NORMAPUR® ACS, Reag. Ph. Eur. reagent analityczny, dostarczony w opakowaniu 1 kg</t>
  </si>
  <si>
    <t>Kwas octowy 99-100%, czystość GPR RECTAPUR®, wzór chemiczny: H₃CCOOH, numer CAS: 64-19-7, dostarczony w opakowaniu 1 litr</t>
  </si>
  <si>
    <t>agar, proszek dla bakteriologii, numer CAS: 9002-18-0, dostarczony w opakowaniu 1 kg</t>
  </si>
  <si>
    <t>siarczan miedzi (II) pentahydrat 99.0-101.0%, wzór chemiczny: CuSO₄·5H₂O, numer CAS: 7758-99-8,dostarczony w opakowaniu 1 kg</t>
  </si>
  <si>
    <t>Dichlorometan ≥99.8% stabilised, czystość HiPerSolv CHROMANORM® dla HPLC , numer CAS: 75-09-2, wzór chemiczny: CH₂Cl₂, dostarczony w opakowaniu 4 litr</t>
  </si>
  <si>
    <t>DICHLOROMETHANE czystość GPR RECTAPUR, numer CAS: 75-09-2, wzór chemiczny: CH₂Cl₂, dostarczony w opakowaniu 25 litr</t>
  </si>
  <si>
    <t>Eter dietylowy ≥99.7% stabilised, AnalaR NORMAPUR® ACS, Reag. Ph. Eur. reagent analityczny, numer CAS: 60-29-7, wzór chemiczny: (CH₃CH₂)₂O, dostarczony w opakowaniu 1 litr</t>
  </si>
  <si>
    <t>Eter dietylowy ≥99%, stabilizowany, czystość GPR RECTAPUR®, dostarczony w opakowaniu 2,5 litr</t>
  </si>
  <si>
    <t>wodorofosforan dipotasu ≥99.0% reagent analityczny, numer CAS: 7758-11-4, wzór chemiczny: K₂HPO₄, dostarczony w opakowaniu 500 g</t>
  </si>
  <si>
    <t>eozyna żółtawa roztwór wodny, Q Path® do mikroskopii, wzór CAS: 17372-87-1, wzór chemiczny: C₂₀H₆Br₄Na₂O₅, dostarczona w opakowaniu 450 ml</t>
  </si>
  <si>
    <t>Octan etylu ≥99%, czystość GPR RECTAPUR®, numer CAS: 141-78-6, wzór chemiczny: CH₃COOC₂H₅, dostarczony w opakowaniu 25 litr</t>
  </si>
  <si>
    <t>Octan etylu ≥99%, czystość GPR RECTAPUR®, numer CAS: 141-78-6, wzór chemiczny: CH₃COOC₂H₅, dostarczony w opakowaniu 1 litr</t>
  </si>
  <si>
    <t>Formamid ≥99.0%, AnalaR® NORMAPUR® reagent analityczny, numer CAS: 75-12-7, wzór chemiczny: HCONH₂, dostarczony w opakowaniu 1 litr</t>
  </si>
  <si>
    <t>2-Metylobutan ≥99%, GPR RECTAPUR®</t>
  </si>
  <si>
    <t>2-Metylobutan ≥99%, czystość GPR RECTAPUR®, numer CAS: 78-78-4, wzór chemiczny: CH₃CH₂CH(CH₃)₂, dostarczony w opakowaniu 1 litr</t>
  </si>
  <si>
    <t>2-Metylobutan ≥99%, czystość GPR RECTAPUR®, numer CAS: 78-78-4, wzór chemiczny: CH₃CH₂CH(CH₃)₂, dostarczony w opakowaniu 2,5 litr</t>
  </si>
  <si>
    <t>Siarczan magnezu hydrat 99.0-101.0%, czystość GPR RECTAPUR®, numer CAS: 22189-08-8, wzór chemiczny: MgSO₄·nH₂O, dostarczony w opakowaniu 1 kg</t>
  </si>
  <si>
    <t>Hematoksylina roztwóe (Mayer), Q Path® do mikroskopii, numer CAS: 517-28-2, wzór chemiczny: C₁₆H₁₄O₆, dostarczona w opakowaniu 450 ml</t>
  </si>
  <si>
    <t>olej silikonowy, techniczny do łaźni wodnych, dostarczony w opakowaniu 5 litr</t>
  </si>
  <si>
    <t>chlorek sodu 99.5-100.5%, AnalaR NORMAPUR® ACS, Reag. Ph. Eur. reagent analityczny, dostarczony w opakowaniu 5 kg</t>
  </si>
  <si>
    <t>Chloran(I) sodu (14% Cl₂) roztwór wodny, czystość GPR RECTAPUR®, wzór chemiczny: ClNaO, numer CAS: 7681-52-9, dostarczony w opakowaniu 1 kg</t>
  </si>
  <si>
    <t>Cytrynian trisodu dihydrat 99.0-100.5% (dry basis), crystallised Ph. Eur., BP, USP, wzór chemiczny: Na₃C₆H₅O₇·2H₂O, numer CAS: 6132-04-3, dostarczony w opakowaniu 1kg</t>
  </si>
  <si>
    <t>Etylowy alkohol 96%, czysty reagent analityczny, numer CAS: 64-17-5, wzór chemiczny: C₂H₅OH, dostarczony w opakowaniu 500 ml</t>
  </si>
  <si>
    <t>Taq Polimeraza DNA zawierająca 10X Key Buffer (15 mM MgCl₂), 10X Extra Buffer (15 mM MgCl₂), 25 mM MgCl₂, opakowanie 10 000 jednostek</t>
  </si>
  <si>
    <t xml:space="preserve">2-Propanol ≥98%, wzór chemiczny: (CH₃)₂CHOH, numer CAS: 67-63-0, dostarczony w opakowaniu 5 litry </t>
  </si>
  <si>
    <t xml:space="preserve">2-Propanol ≥98%, wzór chemiczny: (CH₃)₂CHOH, numer CAS: 67-63-0, dostarczony w opakowaniu 25 litry </t>
  </si>
  <si>
    <t>Kwas octowy 99-100%, czystość GPR RECTAPUR®, numer CAS: 64-19-7, wzór chemiczny: H₃CCOOH, dostarczony w opakowaniu 2,5 l</t>
  </si>
  <si>
    <t>Acetonitryl, bezwodny (max. 0,003% H2O) ≥99.95%, czystość HiPerSolv CHROMANORM®, wzór chemiczny: H₃CCN, numer CAS: 75-05-8, dostarczony w opakowaniu 1 litr</t>
  </si>
  <si>
    <t>Acetonitryl, bezwodny (max. 0,0010% H2O) ≥99.95 do syntezy DNA, wzór chemiczny: H₃CCN, numer CAS: 75-05-8, dostarczony w opakowaniu 2,5 litr</t>
  </si>
  <si>
    <t>dNTP</t>
  </si>
  <si>
    <t>zestaw dNTP, oddzielne probówki z dA, dC, dG, dT, każdy 100 mM, 16×250 ul</t>
  </si>
  <si>
    <t>EDTA sól disodowa dihydrat 99.0-101.0%, czystość AnalaR® NORMAPUR® ACS, Reag. Ph. Eur. reagent analityczny, wzór chemiczny: C₁₀H₁₄N₂Na₂O₈·2H₂O, numer CAS: 6381-92-6, dostarczona w opakowaniu 250 mg</t>
  </si>
  <si>
    <t>Chloran(I) sodu (12% Cl₂) roztwór wodny, czystość GPR RECTAPUR®, numer CAS: 7681-52-9, dostarczony w opakowaniu 2,5 litr</t>
  </si>
  <si>
    <t>sól sodowa ampicyliny, ultraczysta, numer CAS: 69-52-3, wzór chemiczny: C₁₆H₁₈N₃NaO₄S, dostarczona w opakowaniu 100 g</t>
  </si>
  <si>
    <t>Tetrahydrofuran, odwodniony (max. 0,0100% H2O) ≥99.8%, stabilizowany, czystość AnalaR NORMAPUR®, wzór chemiczny: C₄H₈O, numer CAS: 109-99-9, dostarczony w opakowaniu 1 litr</t>
  </si>
  <si>
    <t>Tris(hydroksymetylo)aminometan ≥99.9%, ultraczysty, numer CAS: 77-86-1, wzór chemiczny: NH₂C(CH₂OH)₃, dostarczony w opakowaniu 500 g</t>
  </si>
  <si>
    <t>Wodorotlenek sodu, numer CAS: 1310-73-2, wzór chemiczny: NaOH, dostarczono w opakowaniu 1 kg</t>
  </si>
  <si>
    <t>Cytrynian trisodu dihydrat 99.0-100.5% (dry basis), crystallised Ph. Eur., BP, USP, numer CAS: 6132-04-3, wzór chemiczny: Na₃C₆H₅O₇·2H₂O, dostarczony w opakowaniu 1 kg</t>
  </si>
  <si>
    <t>glicyna do biologii molekularnej, numer CAS: 56-40-6, wzór chemiczny:  NH₂CH₂COOH, dostarczona w opakowaniu 1 kg</t>
  </si>
  <si>
    <t>HEPES sól sodowa o wysokiej czystość ≥99%, numer CAS: 75277-39-3, wzór chemiczny: C₈H₁₇N₂NaO₄S, dostarczona w opakowaniu 100 g</t>
  </si>
  <si>
    <t>pepton z mięsa do przygotowania pożywek, dostarczony w opakowaniu 1 kg</t>
  </si>
  <si>
    <t>chlorek sodu o czystości ≥99.9%, wzór chemiczny: NaCl, numer CAS: 7647-14-5, dostarczony w opakowaniu 1 kg</t>
  </si>
  <si>
    <t>D(+)-sacharoza ≥99.9%, ultraczysta nie zawierająca Dnaz ani Rnaz, numer CAS: 57-50-1, wzór chemiczny: C₁₂H₂₂O₁₁, dostarczona w opakowaniu 1 kg</t>
  </si>
  <si>
    <t>Tris(hydroksymetylo)aminometan ≥99.8%, numer CAS: 77-86-1, wzór chemiczny: NH₂C(CH₂OH)₃, dostarczona w opakowaniu 1 kg</t>
  </si>
  <si>
    <t>trypton do pożywek, dostarczony w opakowaniu 500 g</t>
  </si>
  <si>
    <t>trypton do pożywek, dostarczony w opakowaniu 100 g</t>
  </si>
  <si>
    <t>odczynnik Tween® 20 (Polisorbat), wzór chemiczny: C₅₈H₁₁₄O₂₆, numer CAS: 9005-64-5, dostarczony w opakowaniu 100 ml</t>
  </si>
  <si>
    <t>mocznik ≥99.5%, wysoka czystość, numer CAS: 57-13-6, wzór chemiczny: NH₂CONH₂ dostarczony w opakowaniu 1 kg</t>
  </si>
  <si>
    <t>Ekstrakt z drożdży, wysoka czystość, ph =7, rozpuszczalność w wodzie ok. 10 g/l (20 °C), dostarczony w opakowaniu 500 g</t>
  </si>
  <si>
    <t>MOPS (kwas 4-morfolinopropanosulfonowy), wzór chemiczny: C₇H₁₅NO₄S, wzór CAS: 1132-61-2, dostarczony w opakowaniu 250 g</t>
  </si>
  <si>
    <t>Kwas 3-(cykloheksyloamino)propanosulfonowy (CAPS), wysoka czystość ≥99%, wzór chemiczny: C₆H₁₁NH(CH₂)₃SO₃H, numer CAS: 1135-40-6, dostarczony w opakowaniu 250 g</t>
  </si>
  <si>
    <t>30 % roztwór akrylamid- bisakrylamid, w stężeniu 29:1, wysoka czystość, dostarczony w opakowaniu 500 ml</t>
  </si>
  <si>
    <t>Chlorek wapnia, bezwodny czystość ≥96% ACS, wzór chemiczny: CaCl₂, numer CAS: 10043-52-4, dostarczony w opakowaniu 500 g</t>
  </si>
  <si>
    <t>kwas cytrynowy, bezwodny ≥99.5% ACS, wzór chemiczny: HOC(COOH)(CH₂COOH)₂, numer CAS: 77-92-9, dostarczony w opakowaniu 1 kg</t>
  </si>
  <si>
    <t>D(+)-glukoza, czystość AnalaR NORMAPUR® reagent analityczny, numer CAS: 50-99-7, wzór chemiczny: C₆H₁₂O₆, dostarczony w opakowaniu 500 g</t>
  </si>
  <si>
    <t>błękit bromofenolowy ACS, numer CAS: 115-39-9 wzór chemiczny: C₁₉H₁₀Br₄O₅S, dostarczony w opakowaniu 25 g</t>
  </si>
  <si>
    <t>siarczan dodecylu sodu, wysoka czystość ≥99%, numer CAS: 151-21-3, wzór chemiczny: CH₃(CH₂)₁₁OSO₃Na, dostarczony w opakowaniu 100 g</t>
  </si>
  <si>
    <t>agaroza (100 bp - 23 kb), Electran, DNA grade do elektroforezy, numer CAS: 9012-36-6, dostarczona w opakowaniu 1 kg</t>
  </si>
  <si>
    <t>agaroza (100 bp - 23 kb), Electran, DNA grade do elektroforezy, numer CAS: 9012-36-6, dostarczona w opakowaniu 100 g</t>
  </si>
  <si>
    <t>Peroksodisiarczan(VI) diamonu (APS) czystość ≥98%, do analiz protemicznych, wzór chemiczny: (NH₄)₂S₂O₈, numer CAS: 7727-54-0, wolny od nukleaz i proteaz, dostarczony w opakowaniu 25 g</t>
  </si>
  <si>
    <t>siarczan dodecylu sodu wysoka czystość ≥99%, numer CAS: 151-21-3, wzór chemiczny: CH₃(CH₂)₁₁OSO₃Na, dostarczony w opakowaniu 1 kg</t>
  </si>
  <si>
    <t>NP-40 bufor do lizy, ultraczysty, dostarczony w opakowaniu 500 ml</t>
  </si>
  <si>
    <t>chlorek potasu 99-100.5% ACS, wzór chemiczny: KCl, numer CAS: 7447-40-7, dostarczony w opakowaniu 500 g</t>
  </si>
  <si>
    <t>HEPES sól sodowa wysoka czystość ≥99%, numer CAS: 75277-39-3, wzór chemiczny: C₈H₁₇N₂NaO₄S, dostarczony w opakowaniu 500 g</t>
  </si>
  <si>
    <t>Bufor Tris-Boran-EDTA (TBE),ultraczysty, 10 krotnie stężony, dostarczony w opakowaniu 4 litry</t>
  </si>
  <si>
    <t>chlorek sodu 5 mol/l (5 N) roztwór wodny, sterylny, numer CAS: 7647-14-5, dostarczony w opakowaniu 500 ml</t>
  </si>
  <si>
    <t>Chloran(I) sodu (12% Cl₂) roztwór wodny, czystość GPR RECTAPUR®, dostarczony w opakowaniu 2,5 litra</t>
  </si>
  <si>
    <t>Kwas octowy 99-100%, czystość GPR RECTAPUR®, numer CAS: 64-19-7, wzór chemiczny: H₃CCOOH, dostarczony w opakowaniu 1 l</t>
  </si>
  <si>
    <t>Kwas octowy 99-100%, czystość GPR RECTAPUR®, numer CAS: 64-19-7, wzór chemiczny: H₃CCOOH, dostarczony w opakowaniu 5 l</t>
  </si>
  <si>
    <t>Odczynnik O.C.T., Q Path® do osadzania próbek</t>
  </si>
  <si>
    <t>Odczynnik O.C.T., Q Path® do osadzania próbek, dostarczony w opakowaniu 125 ml</t>
  </si>
  <si>
    <t>Chlorek litu, wysoka czystość ≥99%, numer CAS: 7447-41-8, dostarczony w opakowaniu 100 g</t>
  </si>
  <si>
    <t>5-bromo-4-chloro-3-indolyl β-D-galaktopiranozyd, dostarczony w opakowaniu 1 g</t>
  </si>
  <si>
    <t>żelatyna granulowana, numer CAS: 9000-70-8, dostarczona w opakowaniu 500 g</t>
  </si>
  <si>
    <t>Chloroform-D1 czystość min. 99.8%, do spektroskopii NMR, numer CAS: 865-49-6, wzór chemiczny: CDCl₃, dostarczony w opakowaniu 100 ml</t>
  </si>
  <si>
    <t>Aceton czysty do analiz-basic 99,5%, numer CAS: 67-64-1, wzór chemiczny: C3H6O; CH3COCH3, dostarczony w opakowaniu 1 litr</t>
  </si>
  <si>
    <t>gliceryna bezwodna czysta do analiz, zawartość 99,5%, wzór chemiczny: C3H8O3; (HOCH2)2CHOH, numer CAS: 56-81-5 , dostarczona w opakowaniu 1 litr</t>
  </si>
  <si>
    <t>siarczan (VI) magnezu heptahydrat, czysotść 99.0-100.5% Ph. Eur., wzór chemiczny:  MgSO₄·7H₂O, numer CAS: 10034-99-8, dostarczony w opakowaniu 1 kg</t>
  </si>
  <si>
    <t>siarczan miedzi (II) pentahydrat, wysoka czystość: 99.0-101.0%, crystallised Ph. Eur., wzór chemiczny: CuSO₄·5H₂O, numer CAS: 7758-99-8, dostarczony w opakowaniu 1 kg</t>
  </si>
  <si>
    <t>deuterowany dimetylosulfotlenek  wysoka czystość 99.8% D, do spektroskopii NMR, wzór chemiczny: D₃CS(O)CD₃, numer CAS: 2206-27-1, dostarczony w opakowaniu: 100 ml</t>
  </si>
  <si>
    <t>Bromek etydu 0,625 mg/l roztwór wodny, Biotechnology Grade, nie wykryto Dnaz ani Rnaz, dostarczony w opakowaniu 5 ml</t>
  </si>
  <si>
    <t>Tetrahydrofuran ≥99.7% niestabilizowany, czystość HiPerSolv CHROMANORM® dla HPLC, wzór chemiczny: C₄H₈O, numer CAS: 109-99-9, dostarczony w opakowaniu 1 litr</t>
  </si>
  <si>
    <t>Heksacyjanożelazian(II) potasu trihydrat ≥99.0%, czystość AnalaR NORMAPUR® reagent analityczny, wzór chemiczny K₄Fe(CN)₆·3H₂O, numer CAS: 14459-95-1, dostarczony w opakowaniu 250 g</t>
  </si>
  <si>
    <t>diwodorofosforan potasu, bezwodny, wysoka czystość ≥99% ACS, numer CAS: 7778-77-0, wzór chemiczny: KH₂PO₄, dostarczony w opakowaniu 500 g</t>
  </si>
  <si>
    <r>
      <t>1,3,5-trietynylobenzen, czystość  &gt;98.0%(GC), numer CAS: 7567-63-7, wzór chemiczny: C</t>
    </r>
    <r>
      <rPr>
        <sz val="8"/>
        <color theme="1"/>
        <rFont val="Calibri"/>
        <family val="2"/>
        <charset val="238"/>
        <scheme val="minor"/>
      </rPr>
      <t>12</t>
    </r>
    <r>
      <rPr>
        <sz val="10"/>
        <color theme="1"/>
        <rFont val="Calibri"/>
        <family val="2"/>
        <charset val="238"/>
        <scheme val="minor"/>
      </rPr>
      <t>H</t>
    </r>
    <r>
      <rPr>
        <sz val="8"/>
        <color theme="1"/>
        <rFont val="Calibri"/>
        <family val="2"/>
        <charset val="238"/>
        <scheme val="minor"/>
      </rPr>
      <t>6</t>
    </r>
    <r>
      <rPr>
        <sz val="10"/>
        <color theme="1"/>
        <rFont val="Calibri"/>
        <family val="2"/>
        <charset val="238"/>
        <scheme val="minor"/>
      </rPr>
      <t>, dostarczony w opakowaniu 1 g</t>
    </r>
  </si>
  <si>
    <r>
      <t>1-hydroksypiren,  czystość  &gt;98.0%(GC), numer CAS: 5315-79-7, wzór chemiczny: C</t>
    </r>
    <r>
      <rPr>
        <sz val="8"/>
        <color theme="1"/>
        <rFont val="Calibri"/>
        <family val="2"/>
        <charset val="238"/>
        <scheme val="minor"/>
      </rPr>
      <t>16</t>
    </r>
    <r>
      <rPr>
        <sz val="10"/>
        <color theme="1"/>
        <rFont val="Calibri"/>
        <family val="2"/>
        <charset val="238"/>
        <scheme val="minor"/>
      </rPr>
      <t>H</t>
    </r>
    <r>
      <rPr>
        <sz val="8"/>
        <color theme="1"/>
        <rFont val="Calibri"/>
        <family val="2"/>
        <charset val="238"/>
        <scheme val="minor"/>
      </rPr>
      <t>10</t>
    </r>
    <r>
      <rPr>
        <sz val="10"/>
        <color theme="1"/>
        <rFont val="Calibri"/>
        <family val="2"/>
        <charset val="238"/>
        <scheme val="minor"/>
      </rPr>
      <t>O, dostarczony  w opakowaniu 1g</t>
    </r>
  </si>
  <si>
    <r>
      <t>3-bromoanilina, czystość  &gt;98.0%(GC), numer CAS: 591-19-5, wzór chemiczny: C</t>
    </r>
    <r>
      <rPr>
        <sz val="8"/>
        <color theme="1"/>
        <rFont val="Calibri"/>
        <family val="2"/>
        <charset val="238"/>
        <scheme val="minor"/>
      </rPr>
      <t>6</t>
    </r>
    <r>
      <rPr>
        <sz val="10"/>
        <color theme="1"/>
        <rFont val="Calibri"/>
        <family val="2"/>
        <charset val="238"/>
        <scheme val="minor"/>
      </rPr>
      <t>H</t>
    </r>
    <r>
      <rPr>
        <sz val="8"/>
        <color theme="1"/>
        <rFont val="Calibri"/>
        <family val="2"/>
        <charset val="238"/>
        <scheme val="minor"/>
      </rPr>
      <t>6</t>
    </r>
    <r>
      <rPr>
        <sz val="10"/>
        <color theme="1"/>
        <rFont val="Calibri"/>
        <family val="2"/>
        <charset val="238"/>
        <scheme val="minor"/>
      </rPr>
      <t>BrN , dostarczony w opakowaniu 25 g</t>
    </r>
  </si>
  <si>
    <r>
      <t>Kwas 3-fenylopropionowy, czystość  &gt;98.0%(GC), numer CAS: 501-52-0, wzór chemiczny: C</t>
    </r>
    <r>
      <rPr>
        <sz val="8"/>
        <color theme="1"/>
        <rFont val="Calibri"/>
        <family val="2"/>
        <charset val="238"/>
        <scheme val="minor"/>
      </rPr>
      <t>9</t>
    </r>
    <r>
      <rPr>
        <sz val="10"/>
        <color theme="1"/>
        <rFont val="Calibri"/>
        <family val="2"/>
        <charset val="238"/>
        <scheme val="minor"/>
      </rPr>
      <t>H</t>
    </r>
    <r>
      <rPr>
        <sz val="8"/>
        <color theme="1"/>
        <rFont val="Calibri"/>
        <family val="2"/>
        <charset val="238"/>
        <scheme val="minor"/>
      </rPr>
      <t>10</t>
    </r>
    <r>
      <rPr>
        <sz val="10"/>
        <color theme="1"/>
        <rFont val="Calibri"/>
        <family val="2"/>
        <charset val="238"/>
        <scheme val="minor"/>
      </rPr>
      <t>O</t>
    </r>
    <r>
      <rPr>
        <sz val="8"/>
        <color theme="1"/>
        <rFont val="Calibri"/>
        <family val="2"/>
        <charset val="238"/>
        <scheme val="minor"/>
      </rPr>
      <t>2</t>
    </r>
    <r>
      <rPr>
        <sz val="10"/>
        <color theme="1"/>
        <rFont val="Calibri"/>
        <family val="2"/>
        <charset val="238"/>
        <scheme val="minor"/>
      </rPr>
      <t xml:space="preserve">  , dostarczony w opakowaniu 25 </t>
    </r>
  </si>
  <si>
    <r>
      <t>9-bromofenantren,czystość  &gt;98.0%(GC), numer CAS: 573-17-1, wzór chemiczny: C</t>
    </r>
    <r>
      <rPr>
        <sz val="8"/>
        <color theme="1"/>
        <rFont val="Calibri"/>
        <family val="2"/>
        <charset val="238"/>
        <scheme val="minor"/>
      </rPr>
      <t>14</t>
    </r>
    <r>
      <rPr>
        <sz val="10"/>
        <color theme="1"/>
        <rFont val="Calibri"/>
        <family val="2"/>
        <charset val="238"/>
        <scheme val="minor"/>
      </rPr>
      <t>H</t>
    </r>
    <r>
      <rPr>
        <sz val="8"/>
        <color theme="1"/>
        <rFont val="Calibri"/>
        <family val="2"/>
        <charset val="238"/>
        <scheme val="minor"/>
      </rPr>
      <t>9</t>
    </r>
    <r>
      <rPr>
        <sz val="10"/>
        <color theme="1"/>
        <rFont val="Calibri"/>
        <family val="2"/>
        <charset val="238"/>
        <scheme val="minor"/>
      </rPr>
      <t xml:space="preserve">Br  , dostarczony w opakowaniu 25 </t>
    </r>
  </si>
  <si>
    <r>
      <t>Bromek benzylu, stabilizowany tlenkiem propylenu, czystość  &gt;98.0%(GC), numer CAS: 100-39-0, wzór chemiczny: C</t>
    </r>
    <r>
      <rPr>
        <sz val="8"/>
        <color theme="1"/>
        <rFont val="Calibri"/>
        <family val="2"/>
        <charset val="238"/>
        <scheme val="minor"/>
      </rPr>
      <t>7</t>
    </r>
    <r>
      <rPr>
        <sz val="10"/>
        <color theme="1"/>
        <rFont val="Calibri"/>
        <family val="2"/>
        <charset val="238"/>
        <scheme val="minor"/>
      </rPr>
      <t>H</t>
    </r>
    <r>
      <rPr>
        <sz val="8"/>
        <color theme="1"/>
        <rFont val="Calibri"/>
        <family val="2"/>
        <charset val="238"/>
        <scheme val="minor"/>
      </rPr>
      <t>7</t>
    </r>
    <r>
      <rPr>
        <sz val="10"/>
        <color theme="1"/>
        <rFont val="Calibri"/>
        <family val="2"/>
        <charset val="238"/>
        <scheme val="minor"/>
      </rPr>
      <t xml:space="preserve">Br  , dostarczony w opakowaniu 100 g
</t>
    </r>
  </si>
  <si>
    <r>
      <t>Bis(trifluorometanosulfonylo)imid wapnia(II), czystość  &gt;97.0%(T), numer CAS: 165324-09-4, wzór chemiczny: C</t>
    </r>
    <r>
      <rPr>
        <sz val="8"/>
        <color theme="1"/>
        <rFont val="Calibri"/>
        <family val="2"/>
        <charset val="238"/>
        <scheme val="minor"/>
      </rPr>
      <t>4</t>
    </r>
    <r>
      <rPr>
        <sz val="10"/>
        <color theme="1"/>
        <rFont val="Calibri"/>
        <family val="2"/>
        <charset val="238"/>
        <scheme val="minor"/>
      </rPr>
      <t>CaF</t>
    </r>
    <r>
      <rPr>
        <sz val="8"/>
        <color theme="1"/>
        <rFont val="Calibri"/>
        <family val="2"/>
        <charset val="238"/>
        <scheme val="minor"/>
      </rPr>
      <t>12</t>
    </r>
    <r>
      <rPr>
        <sz val="10"/>
        <color theme="1"/>
        <rFont val="Calibri"/>
        <family val="2"/>
        <charset val="238"/>
        <scheme val="minor"/>
      </rPr>
      <t>N2O</t>
    </r>
    <r>
      <rPr>
        <sz val="8"/>
        <color theme="1"/>
        <rFont val="Calibri"/>
        <family val="2"/>
        <charset val="238"/>
        <scheme val="minor"/>
      </rPr>
      <t>8</t>
    </r>
    <r>
      <rPr>
        <sz val="10"/>
        <color theme="1"/>
        <rFont val="Calibri"/>
        <family val="2"/>
        <charset val="238"/>
        <scheme val="minor"/>
      </rPr>
      <t>S</t>
    </r>
    <r>
      <rPr>
        <sz val="8"/>
        <color theme="1"/>
        <rFont val="Calibri"/>
        <family val="2"/>
        <charset val="238"/>
        <scheme val="minor"/>
      </rPr>
      <t>4</t>
    </r>
    <r>
      <rPr>
        <sz val="10"/>
        <color theme="1"/>
        <rFont val="Calibri"/>
        <family val="2"/>
        <charset val="238"/>
        <scheme val="minor"/>
      </rPr>
      <t xml:space="preserve"> , dostarczony w opakowaniu 1 g
</t>
    </r>
  </si>
  <si>
    <t>Chlorowodór (ok. 1mol/L w eterze etylowym), wzór chemiczny: HCl, numer CAS: 7647-01-0, dostarczony w opakowaniu 100 ml</t>
  </si>
  <si>
    <t>N,N-diizopropyloetyloamina, czystość  &gt;99.0%(GC), wzór chemiczny: C8H19N, numer CAS: 7087-68-5, dostarczona w opakowaniu 100 ml</t>
  </si>
  <si>
    <r>
      <t>Bis(tetrafluoroboran) N-Fluoro-N'-(chlorometylo)trietylenodiaminy, czystość  &gt;95.0%(T), wzór chemiczny: C</t>
    </r>
    <r>
      <rPr>
        <sz val="8"/>
        <color theme="1"/>
        <rFont val="Calibri"/>
        <family val="2"/>
        <charset val="238"/>
        <scheme val="minor"/>
      </rPr>
      <t>7</t>
    </r>
    <r>
      <rPr>
        <sz val="10"/>
        <color theme="1"/>
        <rFont val="Calibri"/>
        <family val="2"/>
        <charset val="238"/>
        <scheme val="minor"/>
      </rPr>
      <t>H</t>
    </r>
    <r>
      <rPr>
        <sz val="8"/>
        <color theme="1"/>
        <rFont val="Calibri"/>
        <family val="2"/>
        <charset val="238"/>
        <scheme val="minor"/>
      </rPr>
      <t>14</t>
    </r>
    <r>
      <rPr>
        <sz val="10"/>
        <color theme="1"/>
        <rFont val="Calibri"/>
        <family val="2"/>
        <charset val="238"/>
        <scheme val="minor"/>
      </rPr>
      <t>B</t>
    </r>
    <r>
      <rPr>
        <sz val="8"/>
        <color theme="1"/>
        <rFont val="Calibri"/>
        <family val="2"/>
        <charset val="238"/>
        <scheme val="minor"/>
      </rPr>
      <t>2</t>
    </r>
    <r>
      <rPr>
        <sz val="10"/>
        <color theme="1"/>
        <rFont val="Calibri"/>
        <family val="2"/>
        <charset val="238"/>
        <scheme val="minor"/>
      </rPr>
      <t>ClF</t>
    </r>
    <r>
      <rPr>
        <sz val="8"/>
        <color theme="1"/>
        <rFont val="Calibri"/>
        <family val="2"/>
        <charset val="238"/>
        <scheme val="minor"/>
      </rPr>
      <t>9</t>
    </r>
    <r>
      <rPr>
        <sz val="10"/>
        <color theme="1"/>
        <rFont val="Calibri"/>
        <family val="2"/>
        <charset val="238"/>
        <scheme val="minor"/>
      </rPr>
      <t>N</t>
    </r>
    <r>
      <rPr>
        <sz val="8"/>
        <color theme="1"/>
        <rFont val="Calibri"/>
        <family val="2"/>
        <charset val="238"/>
        <scheme val="minor"/>
      </rPr>
      <t xml:space="preserve">2, </t>
    </r>
    <r>
      <rPr>
        <sz val="10"/>
        <color theme="1"/>
        <rFont val="Calibri"/>
        <family val="2"/>
        <charset val="238"/>
        <scheme val="minor"/>
      </rPr>
      <t xml:space="preserve">numer CAS: 140681-55-6,dostarczona w oapkowaniu 25 g
</t>
    </r>
  </si>
  <si>
    <r>
      <t>chlorek oksalilu, czystość &gt;98.0%(GC)(T), wzór chemiczny: C</t>
    </r>
    <r>
      <rPr>
        <sz val="8"/>
        <color theme="1"/>
        <rFont val="Calibri"/>
        <family val="2"/>
        <charset val="238"/>
        <scheme val="minor"/>
      </rPr>
      <t>2</t>
    </r>
    <r>
      <rPr>
        <sz val="10"/>
        <color theme="1"/>
        <rFont val="Calibri"/>
        <family val="2"/>
        <charset val="238"/>
        <scheme val="minor"/>
      </rPr>
      <t>Cl</t>
    </r>
    <r>
      <rPr>
        <sz val="8"/>
        <color theme="1"/>
        <rFont val="Calibri"/>
        <family val="2"/>
        <charset val="238"/>
        <scheme val="minor"/>
      </rPr>
      <t>2</t>
    </r>
    <r>
      <rPr>
        <sz val="10"/>
        <color theme="1"/>
        <rFont val="Calibri"/>
        <family val="2"/>
        <charset val="238"/>
        <scheme val="minor"/>
      </rPr>
      <t>O</t>
    </r>
    <r>
      <rPr>
        <sz val="8"/>
        <color theme="1"/>
        <rFont val="Calibri"/>
        <family val="2"/>
        <charset val="238"/>
        <scheme val="minor"/>
      </rPr>
      <t>2,</t>
    </r>
    <r>
      <rPr>
        <sz val="10"/>
        <color theme="1"/>
        <rFont val="Calibri"/>
        <family val="2"/>
        <charset val="238"/>
        <scheme val="minor"/>
      </rPr>
      <t xml:space="preserve"> numer CAS: 79-37-8, dostarczaony w opakowaniu 100 g</t>
    </r>
  </si>
  <si>
    <t>Chlorochromian pirydyniowy, czystość  &gt;98.0%(T), wzór chemiczny: C5H6N·ClCrO3, numer CAS: 26299-14-9, dostrczony w opakowaniu 25 g</t>
  </si>
  <si>
    <r>
      <t>Bezwodnik trifluorooctowy, czystość  &gt;98.0%(GC), wzór chemiczny: C</t>
    </r>
    <r>
      <rPr>
        <sz val="8"/>
        <color theme="1"/>
        <rFont val="Calibri"/>
        <family val="2"/>
        <charset val="238"/>
        <scheme val="minor"/>
      </rPr>
      <t>4</t>
    </r>
    <r>
      <rPr>
        <sz val="10"/>
        <color theme="1"/>
        <rFont val="Calibri"/>
        <family val="2"/>
        <charset val="238"/>
        <scheme val="minor"/>
      </rPr>
      <t>F</t>
    </r>
    <r>
      <rPr>
        <sz val="8"/>
        <color theme="1"/>
        <rFont val="Calibri"/>
        <family val="2"/>
        <charset val="238"/>
        <scheme val="minor"/>
      </rPr>
      <t>6</t>
    </r>
    <r>
      <rPr>
        <sz val="10"/>
        <color theme="1"/>
        <rFont val="Calibri"/>
        <family val="2"/>
        <charset val="238"/>
        <scheme val="minor"/>
      </rPr>
      <t>O</t>
    </r>
    <r>
      <rPr>
        <sz val="8"/>
        <color theme="1"/>
        <rFont val="Calibri"/>
        <family val="2"/>
        <charset val="238"/>
        <scheme val="minor"/>
      </rPr>
      <t>3,</t>
    </r>
    <r>
      <rPr>
        <sz val="10"/>
        <color theme="1"/>
        <rFont val="Calibri"/>
        <family val="2"/>
        <charset val="238"/>
        <scheme val="minor"/>
      </rPr>
      <t xml:space="preserve"> numer CAS: 407-25-0, dostarczony w opakowaniu 100 ml</t>
    </r>
  </si>
  <si>
    <t>Wodorek chlorku cyrkonocenu, czystość &gt;96.0%(T), wzór chemiczny: C10H11ClZr, numer CAS: 37342-97-5, dostarczony w opakowaniu 1 g</t>
  </si>
  <si>
    <t>Trifluorometanosulfinian cynku(II), czystość &gt;98.0%(T), wzór chemiczny: C2F6O4S2Zn, numer CAS: 39971-65-8, dostarczony w opakowaniu 5 g</t>
  </si>
  <si>
    <t xml:space="preserve">2-Amino-4-chloro-6-hydroksypirymidyna, czystość  &gt;98.0%(T)(HPLC), wzór chemiczny: C4H4ClN3O, numer CAS: 1194-21-4, dostarczony w opakowaniu 5 g </t>
  </si>
  <si>
    <t xml:space="preserve">Aldehyd 4-(dibutyloamino)salicylowy, czystość  &gt;96.0%(GC), wzór chemiczny: C15H23NO2 numer CAS:57771-09-2, dostarczony w opakowaniu 5 g </t>
  </si>
  <si>
    <t xml:space="preserve">Sól trisodowa kwasu trifenylofosfino-3,3',3''-trisulfonowego, czystość  &gt;97.0%(T)(HPLC), wzór chemiczny: C18H12Na3O9PS3 , numer CAS: 63995-70-0, dostarczony w opakowaniu 5 g </t>
  </si>
  <si>
    <r>
      <t>Kwas 4-(dimetyloamino)fenyloboronowy (zawiera różne ilości bezwodnika), wzór chemiczny: C</t>
    </r>
    <r>
      <rPr>
        <sz val="8"/>
        <color theme="1"/>
        <rFont val="Calibri"/>
        <family val="2"/>
        <charset val="238"/>
        <scheme val="minor"/>
      </rPr>
      <t>8</t>
    </r>
    <r>
      <rPr>
        <sz val="10"/>
        <color theme="1"/>
        <rFont val="Calibri"/>
        <family val="2"/>
        <charset val="238"/>
        <scheme val="minor"/>
      </rPr>
      <t>H</t>
    </r>
    <r>
      <rPr>
        <sz val="8"/>
        <color theme="1"/>
        <rFont val="Calibri"/>
        <family val="2"/>
        <charset val="238"/>
        <scheme val="minor"/>
      </rPr>
      <t>12</t>
    </r>
    <r>
      <rPr>
        <sz val="10"/>
        <color theme="1"/>
        <rFont val="Calibri"/>
        <family val="2"/>
        <charset val="238"/>
        <scheme val="minor"/>
      </rPr>
      <t>BNO</t>
    </r>
    <r>
      <rPr>
        <sz val="8"/>
        <color theme="1"/>
        <rFont val="Calibri"/>
        <family val="2"/>
        <charset val="238"/>
        <scheme val="minor"/>
      </rPr>
      <t xml:space="preserve">2, </t>
    </r>
    <r>
      <rPr>
        <sz val="10"/>
        <color theme="1"/>
        <rFont val="Calibri"/>
        <family val="2"/>
        <charset val="238"/>
        <scheme val="minor"/>
      </rPr>
      <t xml:space="preserve">numer CAS: 
28611-39-4, dostarczony w opakowaniu 5 g
</t>
    </r>
  </si>
  <si>
    <r>
      <t>Hemisiarczan kwasu 3-aminofenyloboronowego, wzór chemiczny: C</t>
    </r>
    <r>
      <rPr>
        <sz val="8"/>
        <color theme="1"/>
        <rFont val="Calibri"/>
        <family val="2"/>
        <charset val="238"/>
        <scheme val="minor"/>
      </rPr>
      <t>6</t>
    </r>
    <r>
      <rPr>
        <sz val="10"/>
        <color theme="1"/>
        <rFont val="Calibri"/>
        <family val="2"/>
        <charset val="238"/>
        <scheme val="minor"/>
      </rPr>
      <t>H</t>
    </r>
    <r>
      <rPr>
        <sz val="8"/>
        <color theme="1"/>
        <rFont val="Calibri"/>
        <family val="2"/>
        <charset val="238"/>
        <scheme val="minor"/>
      </rPr>
      <t>8</t>
    </r>
    <r>
      <rPr>
        <sz val="10"/>
        <color theme="1"/>
        <rFont val="Calibri"/>
        <family val="2"/>
        <charset val="238"/>
        <scheme val="minor"/>
      </rPr>
      <t>BNO</t>
    </r>
    <r>
      <rPr>
        <sz val="8"/>
        <color theme="1"/>
        <rFont val="Calibri"/>
        <family val="2"/>
        <charset val="238"/>
        <scheme val="minor"/>
      </rPr>
      <t>2</t>
    </r>
    <r>
      <rPr>
        <sz val="10"/>
        <color theme="1"/>
        <rFont val="Calibri"/>
        <family val="2"/>
        <charset val="238"/>
        <scheme val="minor"/>
      </rPr>
      <t>·1/2H</t>
    </r>
    <r>
      <rPr>
        <sz val="8"/>
        <color theme="1"/>
        <rFont val="Calibri"/>
        <family val="2"/>
        <charset val="238"/>
        <scheme val="minor"/>
      </rPr>
      <t>2</t>
    </r>
    <r>
      <rPr>
        <sz val="10"/>
        <color theme="1"/>
        <rFont val="Calibri"/>
        <family val="2"/>
        <charset val="238"/>
        <scheme val="minor"/>
      </rPr>
      <t>SO</t>
    </r>
    <r>
      <rPr>
        <sz val="8"/>
        <color theme="1"/>
        <rFont val="Calibri"/>
        <family val="2"/>
        <charset val="238"/>
        <scheme val="minor"/>
      </rPr>
      <t>4</t>
    </r>
    <r>
      <rPr>
        <sz val="10"/>
        <color theme="1"/>
        <rFont val="Calibri"/>
        <family val="2"/>
        <charset val="238"/>
        <scheme val="minor"/>
      </rPr>
      <t xml:space="preserve"> , numer CAS: 66472-86-4, dostarczony w opakowaniu 5 g</t>
    </r>
  </si>
  <si>
    <t>9-Julolidynokarboksyaldehyd, czystość  &gt;98.0%(GC), wzór chemiczny: C13H15NO, numer CAS: 33985-71-6, dostarczony w opakowaniu 1 g</t>
  </si>
  <si>
    <t>Kwas 4-[3-(trifluorometylo)-3H-diazyryn-3-ylo]benzoesowy, czystość &gt;98.0%(T)(HPLC), wzór chemiczny: C9H5F3N2O2, numer CAS: 85559-46-2, dostarczony w opakowaniu 1g</t>
  </si>
  <si>
    <t>7-Okten-1-ol, czystość  &gt;96.0%(GC), wzór chemiczny: C8H16O, numer CAS: 13175-44-5, dostarczony w opakowaniu 25 ml</t>
  </si>
  <si>
    <t xml:space="preserve">Bis(diizopropyloamino)chlorofosfina, czystość &gt;97.0%(T), wzór chemiczny: C12H28ClN2P, numer CAS: 56183-63-2, dostarczony w opakowaniu 5 g </t>
  </si>
  <si>
    <t>Chlorek palladu(II), czystość  &gt;98.0%(T), wzór chemiczny: PdCl2, numer CAS: 7647-10-1, dostarczony w opakowaniu 5 g</t>
  </si>
  <si>
    <t>Tris(pentafluorofenylo)boran, czystość  &gt;98.0%(NMR), wzór chemiczny: C18BF15, numer CAS: 1109-15-5, dostarczony w opakowaniu 5 g</t>
  </si>
  <si>
    <t>Bromek 4-[3-(trifluorometylo)-3H-diazyryn-3-ylo]benzylu, czystość &gt;95.0%(HPLC), wzór chemiczny: C9H6BrF3N2, numer CAS: 92367-11-8, dostarczony w opakowaniu 200 mg</t>
  </si>
  <si>
    <t>L-cysteina, czystość &gt;98.0%(T), wzór chemiczny: C3H7NO2S, numer CAS: 52-90-4, dostarczony w opakowaniu 25 g</t>
  </si>
  <si>
    <t>N-hydroksysukcynoimid, czystość &gt;98.0%(T), wzór chemiczny C4H5NO3, numer CAS: 6066-82-6, dostarczony w opakowaniu 100 g</t>
  </si>
  <si>
    <t>Biotin</t>
  </si>
  <si>
    <t xml:space="preserve">N-Hydroxysuccinimide </t>
  </si>
  <si>
    <t xml:space="preserve">2,3-Dimethyl-1-butene </t>
  </si>
  <si>
    <t xml:space="preserve">Cyclopentene </t>
  </si>
  <si>
    <t xml:space="preserve">Propargylamine </t>
  </si>
  <si>
    <t>biotyna, czystość &gt;98.0%(T), wzór chemiczny: C10H16N2O3S, numer CAS: 58-85-5, dostarczony w opakowaniu 5 g</t>
  </si>
  <si>
    <t xml:space="preserve">Nα-[(9H-Fluoren-9-ylmethoxy)carbonyl]-L-lysine Hydrochloride </t>
  </si>
  <si>
    <t>Chlorowodorek Na-[(9H-fluoren-9-ylometoksy)karbonylo]-L-lizyny, wzór chemiczny: C21H24N2O4·HCl, numer CAS: 139262-23-0, dostarczony w opakowaniu 1 g</t>
  </si>
  <si>
    <t>Bis(trifluorometanosulfonian) di-tert-butylosililu, czystość &gt;97.0%(T), wzór chemiczny: C10H18F6O6S2Si, numer CAS: 85272-31-7, dostarczony w opakowaniu 5 g</t>
  </si>
  <si>
    <t>chlorek benzoilu, czystość  &gt;98.0%(GC)(T), wzór chemiczny: C7H5ClO, numer CAS: 98-88-4, dostarczony w opakowaniu 25 ml</t>
  </si>
  <si>
    <t>1,5-heksadien, czystość  &gt;97.0%(GC), wzór chemiczny: C6H10, numer CAS: 592-42-7, dostarczaony w opakowaniu 100 ml</t>
  </si>
  <si>
    <t>2-norbornen, czystość  &gt;99.0%(GC), wzór chemiczny: C7H10, numer CAS: 498-66-8, dostarczony w opakowaniu 400 g</t>
  </si>
  <si>
    <t>2,3-dimetylo-1-buten, czystość  &gt;98.0%(GC), wzór chemiczny: C6H12, numer CAS: 563-78-0, dostarczony w opakowaniu 25 ml</t>
  </si>
  <si>
    <t>Cyklopenten, czystość  &gt;98.0%(GC), wzór chemiczny: C5H8, numer CAS: 142-29-0, dostarczony w opakowaniu 100 ml</t>
  </si>
  <si>
    <t>N,N'-dimetyloetylenodiamina, czystość  &gt;97.0%(GC)(T), wzór chemiczny: C4H12N2, numer CAS: 110-70-3, dostarczona w opakowaniu 5 ml</t>
  </si>
  <si>
    <t>4-Metylo-1-pentyn, czystość  &gt;98.0%(GC), wzór chemiczny: C6H10, numer CAS: 7154-75-8, dostarczony w opakowaniu 25 ml</t>
  </si>
  <si>
    <t>Chlorek propargilu, czystość  &gt;97.0%(GC), wzór chemiczny: C3H3Cl, numer CAS: 624-65-7, dostarczony w opakowaniu 25 ml</t>
  </si>
  <si>
    <r>
      <rPr>
        <sz val="10"/>
        <color theme="1"/>
        <rFont val="Calibri"/>
        <family val="2"/>
        <charset val="238"/>
        <scheme val="minor"/>
      </rPr>
      <t>2-heksyna, czystość  &gt;98.0%(GC), wzór chemiczny: C6H10, numer CAS: 764-35-2, dostarczony w opakowaniu 25 ml</t>
    </r>
    <r>
      <rPr>
        <sz val="10"/>
        <color theme="1"/>
        <rFont val="Arial Unicode MS"/>
      </rPr>
      <t xml:space="preserve">
</t>
    </r>
  </si>
  <si>
    <t>Eter allilowy, czystość &gt;98.0%(GC), wzór chemiczny: C6H10O, numer CAS: 557-40-4, dostarczony w opakowaniu 100 ml</t>
  </si>
  <si>
    <t xml:space="preserve">Methyl Indole-5-carboxylate </t>
  </si>
  <si>
    <t>Indoline</t>
  </si>
  <si>
    <t>Fluoroacetonitrile</t>
  </si>
  <si>
    <t xml:space="preserve">tert-Butyldiphenylchlorosilane </t>
  </si>
  <si>
    <t>Benzyl Chloroformate</t>
  </si>
  <si>
    <t xml:space="preserve">Ethyl Isocyanatoacetate  </t>
  </si>
  <si>
    <t>(2-bromoetylo)benzen, czystość &gt;98.0%(GC), wzór chemiczny: C8H9Br, numer CAS: 103-63-9, dostarczony w opakowaniu 100 g</t>
  </si>
  <si>
    <t>Trifosgen, czystość &gt;98.0%(T), wzór chemiczny: C3Cl6O3, numer CAS: 32315-10-9, dostarczony w opakowaniu 25 g</t>
  </si>
  <si>
    <t>Trifluorek (dietyloamino)siarki [odczynnik fluorujący], czystość &gt;90.0%(T), wzór chemiczny: C4H10F3NS, numer CAS: 38078-09-0, dostarczono w opakowaniu 5 g</t>
  </si>
  <si>
    <t>Bezwodnik fenoksyoctowy, czystość  &gt;98.0%(T), wzór chemiczny: C16H14O5, numer CAS: 14316-61-1, dostarczony w ilości 25 g</t>
  </si>
  <si>
    <t xml:space="preserve">Chlorowodorek 1-(3-dimetyloaminopropylo)-3-etylokarbodiimidu, odczynnik sprzęgający do syntezy peptydów, czystość &gt;98.0%(T), wzór chemiczny: C8H17N3·HCl, numer CAS:25952-53-8, dostarczony w opakowaniu 25 g </t>
  </si>
  <si>
    <t>Pentahydrat podchlorynu sodu, wzór chemiczny: NaClO·5H2O, numer CAS: 10022-70-5, dostarczony w ilości 25 g</t>
  </si>
  <si>
    <t>Propargilamina, czystość  &gt;97.0%(GC), wzór chemiczny: C3H5N, numer CAS: 2450-71-7, dostarczony w opakowaniu 25 g</t>
  </si>
  <si>
    <t>tert-butylodimetylochlorosilan, czystość  &gt;98.0%(GC), wzór chemiczny: C6H15ClSi, numer CAS: 18162-48-6, dostarczono w opakowaniu 25 g</t>
  </si>
  <si>
    <t>Fosforan trietyloaminy, czystość &gt;96.0%(T), wzór chemiczny: C6H15N·H3PO4, numer CAS: 35365-94-7, dostarczony w opakowaniu 25 g</t>
  </si>
  <si>
    <t>Izocyjanianooctan etylu, czystość  &gt;97.0%(GC), wzór chemiczny: C5H7NO3, nazwa CAS: 2949-22-6, dostarczony w opakowaniu 5 g</t>
  </si>
  <si>
    <t>Trans-9-oktadekenian metylu, czystość &gt;98.0%(GC), wzór chemiczny: C19H36O2, numer CAS: 1937-62-8, dostarczono w opakowaniu 5 ml</t>
  </si>
  <si>
    <t>α-Caryophyllene</t>
  </si>
  <si>
    <t>indolina, czystość &gt;98.0%(GC)(T), numer CAS: 496-15-1, dostaczona w opakowaniu 25 ml</t>
  </si>
  <si>
    <r>
      <t>Indolo-5-karboksylan metylu, czystość  &gt;98.0%(GC), wzór chemiczny: C</t>
    </r>
    <r>
      <rPr>
        <sz val="8"/>
        <color theme="1"/>
        <rFont val="Calibri"/>
        <family val="2"/>
        <charset val="238"/>
        <scheme val="minor"/>
      </rPr>
      <t>10</t>
    </r>
    <r>
      <rPr>
        <sz val="10"/>
        <color theme="1"/>
        <rFont val="Calibri"/>
        <family val="2"/>
        <charset val="238"/>
        <scheme val="minor"/>
      </rPr>
      <t>H</t>
    </r>
    <r>
      <rPr>
        <sz val="8"/>
        <color theme="1"/>
        <rFont val="Calibri"/>
        <family val="2"/>
        <charset val="238"/>
        <scheme val="minor"/>
      </rPr>
      <t>9</t>
    </r>
    <r>
      <rPr>
        <sz val="10"/>
        <color theme="1"/>
        <rFont val="Calibri"/>
        <family val="2"/>
        <charset val="238"/>
        <scheme val="minor"/>
      </rPr>
      <t>NO</t>
    </r>
    <r>
      <rPr>
        <sz val="8"/>
        <color theme="1"/>
        <rFont val="Calibri"/>
        <family val="2"/>
        <charset val="238"/>
        <scheme val="minor"/>
      </rPr>
      <t>2</t>
    </r>
    <r>
      <rPr>
        <sz val="10"/>
        <color theme="1"/>
        <rFont val="Calibri"/>
        <family val="2"/>
        <charset val="238"/>
        <scheme val="minor"/>
      </rPr>
      <t xml:space="preserve">, numer CAS: 1011-65-0, dostarczono w opakowaniu 5 g </t>
    </r>
  </si>
  <si>
    <r>
      <t>Chlorowodorek estru benzylowego L-alaniny, czystość  &gt;98.0%(T)(HPLC), wzór chemiczny: C</t>
    </r>
    <r>
      <rPr>
        <sz val="8"/>
        <color theme="1"/>
        <rFont val="Calibri"/>
        <family val="2"/>
        <charset val="238"/>
        <scheme val="minor"/>
      </rPr>
      <t>10</t>
    </r>
    <r>
      <rPr>
        <sz val="10"/>
        <color theme="1"/>
        <rFont val="Calibri"/>
        <family val="2"/>
        <charset val="238"/>
        <scheme val="minor"/>
      </rPr>
      <t>H</t>
    </r>
    <r>
      <rPr>
        <sz val="8"/>
        <color theme="1"/>
        <rFont val="Calibri"/>
        <family val="2"/>
        <charset val="238"/>
        <scheme val="minor"/>
      </rPr>
      <t>13</t>
    </r>
    <r>
      <rPr>
        <sz val="10"/>
        <color theme="1"/>
        <rFont val="Calibri"/>
        <family val="2"/>
        <charset val="238"/>
        <scheme val="minor"/>
      </rPr>
      <t>NO</t>
    </r>
    <r>
      <rPr>
        <sz val="8"/>
        <color theme="1"/>
        <rFont val="Calibri"/>
        <family val="2"/>
        <charset val="238"/>
        <scheme val="minor"/>
      </rPr>
      <t>2</t>
    </r>
    <r>
      <rPr>
        <sz val="10"/>
        <color theme="1"/>
        <rFont val="Calibri"/>
        <family val="2"/>
        <charset val="238"/>
        <scheme val="minor"/>
      </rPr>
      <t xml:space="preserve">·HCl, numer CAS: 5557-83-5, dostarczono w opakowaniu 5 g  </t>
    </r>
  </si>
  <si>
    <r>
      <t>Winylofosfonian dietylu, czystość &gt;98.0%(GC), wzór chemiczny: C</t>
    </r>
    <r>
      <rPr>
        <sz val="8"/>
        <color theme="1"/>
        <rFont val="Calibri"/>
        <family val="2"/>
        <charset val="238"/>
        <scheme val="minor"/>
      </rPr>
      <t>6</t>
    </r>
    <r>
      <rPr>
        <sz val="10"/>
        <color theme="1"/>
        <rFont val="Calibri"/>
        <family val="2"/>
        <charset val="238"/>
        <scheme val="minor"/>
      </rPr>
      <t>H</t>
    </r>
    <r>
      <rPr>
        <sz val="8"/>
        <color theme="1"/>
        <rFont val="Calibri"/>
        <family val="2"/>
        <charset val="238"/>
        <scheme val="minor"/>
      </rPr>
      <t>13</t>
    </r>
    <r>
      <rPr>
        <sz val="10"/>
        <color theme="1"/>
        <rFont val="Calibri"/>
        <family val="2"/>
        <charset val="238"/>
        <scheme val="minor"/>
      </rPr>
      <t>O</t>
    </r>
    <r>
      <rPr>
        <sz val="8"/>
        <color theme="1"/>
        <rFont val="Calibri"/>
        <family val="2"/>
        <charset val="238"/>
        <scheme val="minor"/>
      </rPr>
      <t>3</t>
    </r>
    <r>
      <rPr>
        <sz val="10"/>
        <color theme="1"/>
        <rFont val="Calibri"/>
        <family val="2"/>
        <charset val="238"/>
        <scheme val="minor"/>
      </rPr>
      <t>P, numer CAS: 682-30-4, dostarczony w opakowaniu 5 g</t>
    </r>
  </si>
  <si>
    <r>
      <t>Bis(trifluorometanosulfonylo)imid wapnia(II), czystość  &gt;97.0%(T), wzór chemiczny: C</t>
    </r>
    <r>
      <rPr>
        <sz val="8"/>
        <color theme="1"/>
        <rFont val="Calibri"/>
        <family val="2"/>
        <charset val="238"/>
        <scheme val="minor"/>
      </rPr>
      <t>4</t>
    </r>
    <r>
      <rPr>
        <sz val="10"/>
        <color theme="1"/>
        <rFont val="Calibri"/>
        <family val="2"/>
        <charset val="238"/>
        <scheme val="minor"/>
      </rPr>
      <t>CaF</t>
    </r>
    <r>
      <rPr>
        <sz val="8"/>
        <color theme="1"/>
        <rFont val="Calibri"/>
        <family val="2"/>
        <charset val="238"/>
        <scheme val="minor"/>
      </rPr>
      <t>12</t>
    </r>
    <r>
      <rPr>
        <sz val="10"/>
        <color theme="1"/>
        <rFont val="Calibri"/>
        <family val="2"/>
        <charset val="238"/>
        <scheme val="minor"/>
      </rPr>
      <t>N</t>
    </r>
    <r>
      <rPr>
        <sz val="8"/>
        <color theme="1"/>
        <rFont val="Calibri"/>
        <family val="2"/>
        <charset val="238"/>
        <scheme val="minor"/>
      </rPr>
      <t>2</t>
    </r>
    <r>
      <rPr>
        <sz val="10"/>
        <color theme="1"/>
        <rFont val="Calibri"/>
        <family val="2"/>
        <charset val="238"/>
        <scheme val="minor"/>
      </rPr>
      <t>O</t>
    </r>
    <r>
      <rPr>
        <sz val="8"/>
        <color theme="1"/>
        <rFont val="Calibri"/>
        <family val="2"/>
        <charset val="238"/>
        <scheme val="minor"/>
      </rPr>
      <t>8</t>
    </r>
    <r>
      <rPr>
        <sz val="10"/>
        <color theme="1"/>
        <rFont val="Calibri"/>
        <family val="2"/>
        <charset val="238"/>
        <scheme val="minor"/>
      </rPr>
      <t>S</t>
    </r>
    <r>
      <rPr>
        <sz val="8"/>
        <color theme="1"/>
        <rFont val="Calibri"/>
        <family val="2"/>
        <charset val="238"/>
        <scheme val="minor"/>
      </rPr>
      <t>4</t>
    </r>
    <r>
      <rPr>
        <sz val="10"/>
        <color theme="1"/>
        <rFont val="Calibri"/>
        <family val="2"/>
        <charset val="238"/>
        <scheme val="minor"/>
      </rPr>
      <t>, numer CAS: 165324-09-4, dostarczony w opakowaniu 5 g</t>
    </r>
  </si>
  <si>
    <r>
      <t>α-kariofilen, czystość &gt;93.0%(GC), wzór chemiczny: C</t>
    </r>
    <r>
      <rPr>
        <sz val="8"/>
        <color theme="1"/>
        <rFont val="Calibri"/>
        <family val="2"/>
        <charset val="238"/>
        <scheme val="minor"/>
      </rPr>
      <t>15</t>
    </r>
    <r>
      <rPr>
        <sz val="10"/>
        <color theme="1"/>
        <rFont val="Calibri"/>
        <family val="2"/>
        <charset val="238"/>
        <scheme val="minor"/>
      </rPr>
      <t>H</t>
    </r>
    <r>
      <rPr>
        <sz val="8"/>
        <color theme="1"/>
        <rFont val="Calibri"/>
        <family val="2"/>
        <charset val="238"/>
        <scheme val="minor"/>
      </rPr>
      <t>24</t>
    </r>
    <r>
      <rPr>
        <sz val="10"/>
        <color theme="1"/>
        <rFont val="Calibri"/>
        <family val="2"/>
        <charset val="238"/>
        <scheme val="minor"/>
      </rPr>
      <t>, numer CAS: 6753-98-6, dostarczono w opakowaniu 1 ml</t>
    </r>
  </si>
  <si>
    <r>
      <t>Monohydrat kwasu 3-aminofenyloboronowego (zawiera różne ilości bezwodnika), wzór chemiczny: C</t>
    </r>
    <r>
      <rPr>
        <sz val="8"/>
        <color theme="1"/>
        <rFont val="Calibri"/>
        <family val="2"/>
        <charset val="238"/>
        <scheme val="minor"/>
      </rPr>
      <t>6</t>
    </r>
    <r>
      <rPr>
        <sz val="10"/>
        <color theme="1"/>
        <rFont val="Calibri"/>
        <family val="2"/>
        <charset val="238"/>
        <scheme val="minor"/>
      </rPr>
      <t>H</t>
    </r>
    <r>
      <rPr>
        <sz val="8"/>
        <color theme="1"/>
        <rFont val="Calibri"/>
        <family val="2"/>
        <charset val="238"/>
        <scheme val="minor"/>
      </rPr>
      <t>8</t>
    </r>
    <r>
      <rPr>
        <sz val="10"/>
        <color theme="1"/>
        <rFont val="Calibri"/>
        <family val="2"/>
        <charset val="238"/>
        <scheme val="minor"/>
      </rPr>
      <t>BNO</t>
    </r>
    <r>
      <rPr>
        <sz val="8"/>
        <color theme="1"/>
        <rFont val="Calibri"/>
        <family val="2"/>
        <charset val="238"/>
        <scheme val="minor"/>
      </rPr>
      <t>2</t>
    </r>
    <r>
      <rPr>
        <sz val="10"/>
        <color theme="1"/>
        <rFont val="Calibri"/>
        <family val="2"/>
        <charset val="238"/>
        <scheme val="minor"/>
      </rPr>
      <t>·H</t>
    </r>
    <r>
      <rPr>
        <sz val="8"/>
        <color theme="1"/>
        <rFont val="Calibri"/>
        <family val="2"/>
        <charset val="238"/>
        <scheme val="minor"/>
      </rPr>
      <t>2</t>
    </r>
    <r>
      <rPr>
        <sz val="10"/>
        <color theme="1"/>
        <rFont val="Calibri"/>
        <family val="2"/>
        <charset val="238"/>
        <scheme val="minor"/>
      </rPr>
      <t>O, nazwa CAS: 206658-89-1, dostarczono w opakowaniu 5 g</t>
    </r>
  </si>
  <si>
    <r>
      <t>1,4-Diazabicyklo[2.2.2]oktan, czystość &gt;98.0%(GC)(T), wzór chemiczny: C</t>
    </r>
    <r>
      <rPr>
        <sz val="8"/>
        <color theme="1"/>
        <rFont val="Calibri"/>
        <family val="2"/>
        <charset val="238"/>
        <scheme val="minor"/>
      </rPr>
      <t>6</t>
    </r>
    <r>
      <rPr>
        <sz val="10"/>
        <color theme="1"/>
        <rFont val="Calibri"/>
        <family val="2"/>
        <charset val="238"/>
        <scheme val="minor"/>
      </rPr>
      <t>H</t>
    </r>
    <r>
      <rPr>
        <sz val="8"/>
        <color theme="1"/>
        <rFont val="Calibri"/>
        <family val="2"/>
        <charset val="238"/>
        <scheme val="minor"/>
      </rPr>
      <t>12</t>
    </r>
    <r>
      <rPr>
        <sz val="10"/>
        <color theme="1"/>
        <rFont val="Calibri"/>
        <family val="2"/>
        <charset val="238"/>
        <scheme val="minor"/>
      </rPr>
      <t>N</t>
    </r>
    <r>
      <rPr>
        <sz val="8"/>
        <color theme="1"/>
        <rFont val="Calibri"/>
        <family val="2"/>
        <charset val="238"/>
        <scheme val="minor"/>
      </rPr>
      <t>2</t>
    </r>
    <r>
      <rPr>
        <sz val="10"/>
        <color theme="1"/>
        <rFont val="Calibri"/>
        <family val="2"/>
        <charset val="238"/>
        <scheme val="minor"/>
      </rPr>
      <t>, numer CAS: 280-57-9, dostarczono w opakowaniu 25 g</t>
    </r>
  </si>
  <si>
    <r>
      <t>Bis(trifluorometanosulfonylo)imid wapnia(II), czystość  &gt;97.0%(T), numer CAS: 165324-09-4, wzór chemiczny: C</t>
    </r>
    <r>
      <rPr>
        <sz val="8"/>
        <color theme="1"/>
        <rFont val="Calibri"/>
        <family val="2"/>
        <charset val="238"/>
        <scheme val="minor"/>
      </rPr>
      <t>4</t>
    </r>
    <r>
      <rPr>
        <sz val="10"/>
        <color theme="1"/>
        <rFont val="Calibri"/>
        <family val="2"/>
        <charset val="238"/>
        <scheme val="minor"/>
      </rPr>
      <t>CaF</t>
    </r>
    <r>
      <rPr>
        <sz val="8"/>
        <color theme="1"/>
        <rFont val="Calibri"/>
        <family val="2"/>
        <charset val="238"/>
        <scheme val="minor"/>
      </rPr>
      <t>12</t>
    </r>
    <r>
      <rPr>
        <sz val="10"/>
        <color theme="1"/>
        <rFont val="Calibri"/>
        <family val="2"/>
        <charset val="238"/>
        <scheme val="minor"/>
      </rPr>
      <t>N</t>
    </r>
    <r>
      <rPr>
        <sz val="8"/>
        <color theme="1"/>
        <rFont val="Calibri"/>
        <family val="2"/>
        <charset val="238"/>
        <scheme val="minor"/>
      </rPr>
      <t>2</t>
    </r>
    <r>
      <rPr>
        <sz val="10"/>
        <color theme="1"/>
        <rFont val="Calibri"/>
        <family val="2"/>
        <charset val="238"/>
        <scheme val="minor"/>
      </rPr>
      <t>O</t>
    </r>
    <r>
      <rPr>
        <sz val="8"/>
        <color theme="1"/>
        <rFont val="Calibri"/>
        <family val="2"/>
        <charset val="238"/>
        <scheme val="minor"/>
      </rPr>
      <t>8</t>
    </r>
    <r>
      <rPr>
        <sz val="10"/>
        <color theme="1"/>
        <rFont val="Calibri"/>
        <family val="2"/>
        <charset val="238"/>
        <scheme val="minor"/>
      </rPr>
      <t>S</t>
    </r>
    <r>
      <rPr>
        <sz val="8"/>
        <color theme="1"/>
        <rFont val="Calibri"/>
        <family val="2"/>
        <charset val="238"/>
        <scheme val="minor"/>
      </rPr>
      <t>4</t>
    </r>
    <r>
      <rPr>
        <sz val="10"/>
        <color theme="1"/>
        <rFont val="Calibri"/>
        <family val="2"/>
        <charset val="238"/>
        <scheme val="minor"/>
      </rPr>
      <t xml:space="preserve"> , dostarczony w opakowaniu 5 g
</t>
    </r>
  </si>
  <si>
    <r>
      <t>Bromowodorek kwasu (S)-(+)-2-amino-4-bromomasłowego, czystość &gt;98.0%(T)(N), wzór chemiczny: C</t>
    </r>
    <r>
      <rPr>
        <sz val="8"/>
        <color theme="1"/>
        <rFont val="Calibri"/>
        <family val="2"/>
        <charset val="238"/>
        <scheme val="minor"/>
      </rPr>
      <t>4</t>
    </r>
    <r>
      <rPr>
        <sz val="10"/>
        <color theme="1"/>
        <rFont val="Calibri"/>
        <family val="2"/>
        <charset val="238"/>
        <scheme val="minor"/>
      </rPr>
      <t>H</t>
    </r>
    <r>
      <rPr>
        <sz val="8"/>
        <color theme="1"/>
        <rFont val="Calibri"/>
        <family val="2"/>
        <charset val="238"/>
        <scheme val="minor"/>
      </rPr>
      <t>8</t>
    </r>
    <r>
      <rPr>
        <sz val="10"/>
        <color theme="1"/>
        <rFont val="Calibri"/>
        <family val="2"/>
        <charset val="238"/>
        <scheme val="minor"/>
      </rPr>
      <t>BrNO</t>
    </r>
    <r>
      <rPr>
        <sz val="8"/>
        <color theme="1"/>
        <rFont val="Calibri"/>
        <family val="2"/>
        <charset val="238"/>
        <scheme val="minor"/>
      </rPr>
      <t>2</t>
    </r>
    <r>
      <rPr>
        <sz val="10"/>
        <color theme="1"/>
        <rFont val="Calibri"/>
        <family val="2"/>
        <charset val="238"/>
        <scheme val="minor"/>
      </rPr>
      <t>·HBr, numer CAS: 15159-65-6, dostarczony w opakowaniu 1 g</t>
    </r>
  </si>
  <si>
    <r>
      <t>Fluoroacetonitryl, czystość  &gt;98.0%(GC), wzór chemiczny: C</t>
    </r>
    <r>
      <rPr>
        <sz val="8"/>
        <color theme="1"/>
        <rFont val="Calibri"/>
        <family val="2"/>
        <charset val="238"/>
        <scheme val="minor"/>
      </rPr>
      <t>2</t>
    </r>
    <r>
      <rPr>
        <sz val="10"/>
        <color theme="1"/>
        <rFont val="Calibri"/>
        <family val="2"/>
        <charset val="238"/>
        <scheme val="minor"/>
      </rPr>
      <t>H</t>
    </r>
    <r>
      <rPr>
        <sz val="8"/>
        <color theme="1"/>
        <rFont val="Calibri"/>
        <family val="2"/>
        <charset val="238"/>
        <scheme val="minor"/>
      </rPr>
      <t>2</t>
    </r>
    <r>
      <rPr>
        <sz val="10"/>
        <color theme="1"/>
        <rFont val="Calibri"/>
        <family val="2"/>
        <charset val="238"/>
        <scheme val="minor"/>
      </rPr>
      <t xml:space="preserve">FN, numer CAS: 503-20-8, dostarczony w opakowaniu 5 g
</t>
    </r>
  </si>
  <si>
    <t>Trifluoroacetic Acid</t>
  </si>
  <si>
    <r>
      <t>Kwas trifluorooctowy, czystość  &gt;99.0%(T), wzór chemiczny: C</t>
    </r>
    <r>
      <rPr>
        <sz val="8"/>
        <color theme="1"/>
        <rFont val="Calibri"/>
        <family val="2"/>
        <charset val="238"/>
        <scheme val="minor"/>
      </rPr>
      <t>2</t>
    </r>
    <r>
      <rPr>
        <sz val="10"/>
        <color theme="1"/>
        <rFont val="Calibri"/>
        <family val="2"/>
        <charset val="238"/>
        <scheme val="minor"/>
      </rPr>
      <t>HF</t>
    </r>
    <r>
      <rPr>
        <sz val="8"/>
        <color theme="1"/>
        <rFont val="Calibri"/>
        <family val="2"/>
        <charset val="238"/>
        <scheme val="minor"/>
      </rPr>
      <t>3</t>
    </r>
    <r>
      <rPr>
        <sz val="10"/>
        <color theme="1"/>
        <rFont val="Calibri"/>
        <family val="2"/>
        <charset val="238"/>
        <scheme val="minor"/>
      </rPr>
      <t>O</t>
    </r>
    <r>
      <rPr>
        <sz val="8"/>
        <color theme="1"/>
        <rFont val="Calibri"/>
        <family val="2"/>
        <charset val="238"/>
        <scheme val="minor"/>
      </rPr>
      <t>2</t>
    </r>
    <r>
      <rPr>
        <sz val="10"/>
        <color theme="1"/>
        <rFont val="Calibri"/>
        <family val="2"/>
        <charset val="238"/>
        <scheme val="minor"/>
      </rPr>
      <t>,  numer CAS: 76-05-1, dostarczony w opakowaniu 100 g</t>
    </r>
  </si>
  <si>
    <r>
      <t>Bis(trifluorometanosulfonylo)imid, czystość &gt;99.0%(T), wzór chemiczny: C</t>
    </r>
    <r>
      <rPr>
        <sz val="8"/>
        <color theme="1"/>
        <rFont val="Calibri"/>
        <family val="2"/>
        <charset val="238"/>
        <scheme val="minor"/>
      </rPr>
      <t>2</t>
    </r>
    <r>
      <rPr>
        <sz val="10"/>
        <color theme="1"/>
        <rFont val="Calibri"/>
        <family val="2"/>
        <charset val="238"/>
        <scheme val="minor"/>
      </rPr>
      <t>HF</t>
    </r>
    <r>
      <rPr>
        <sz val="8"/>
        <color theme="1"/>
        <rFont val="Calibri"/>
        <family val="2"/>
        <charset val="238"/>
        <scheme val="minor"/>
      </rPr>
      <t>6</t>
    </r>
    <r>
      <rPr>
        <sz val="10"/>
        <color theme="1"/>
        <rFont val="Calibri"/>
        <family val="2"/>
        <charset val="238"/>
        <scheme val="minor"/>
      </rPr>
      <t>NO</t>
    </r>
    <r>
      <rPr>
        <sz val="8"/>
        <color theme="1"/>
        <rFont val="Calibri"/>
        <family val="2"/>
        <charset val="238"/>
        <scheme val="minor"/>
      </rPr>
      <t>4</t>
    </r>
    <r>
      <rPr>
        <sz val="10"/>
        <color theme="1"/>
        <rFont val="Calibri"/>
        <family val="2"/>
        <charset val="238"/>
        <scheme val="minor"/>
      </rPr>
      <t>S</t>
    </r>
    <r>
      <rPr>
        <sz val="8"/>
        <color theme="1"/>
        <rFont val="Calibri"/>
        <family val="2"/>
        <charset val="238"/>
        <scheme val="minor"/>
      </rPr>
      <t>2</t>
    </r>
    <r>
      <rPr>
        <sz val="10"/>
        <color theme="1"/>
        <rFont val="Calibri"/>
        <family val="2"/>
        <charset val="238"/>
        <scheme val="minor"/>
      </rPr>
      <t xml:space="preserve">, numer CAS: 82113-65-3, dostarczony w opakowaniu: 5 g </t>
    </r>
  </si>
  <si>
    <r>
      <t>Hydronadtlenek tert-butylu (70% w wodzie), wzór chemiczny: C</t>
    </r>
    <r>
      <rPr>
        <sz val="8"/>
        <color theme="1"/>
        <rFont val="Calibri"/>
        <family val="2"/>
        <charset val="238"/>
        <scheme val="minor"/>
      </rPr>
      <t>4</t>
    </r>
    <r>
      <rPr>
        <sz val="10"/>
        <color theme="1"/>
        <rFont val="Calibri"/>
        <family val="2"/>
        <charset val="238"/>
        <scheme val="minor"/>
      </rPr>
      <t>H</t>
    </r>
    <r>
      <rPr>
        <sz val="8"/>
        <color theme="1"/>
        <rFont val="Calibri"/>
        <family val="2"/>
        <charset val="238"/>
        <scheme val="minor"/>
      </rPr>
      <t>10</t>
    </r>
    <r>
      <rPr>
        <sz val="10"/>
        <color theme="1"/>
        <rFont val="Calibri"/>
        <family val="2"/>
        <charset val="238"/>
        <scheme val="minor"/>
      </rPr>
      <t>O</t>
    </r>
    <r>
      <rPr>
        <sz val="8"/>
        <color theme="1"/>
        <rFont val="Calibri"/>
        <family val="2"/>
        <charset val="238"/>
        <scheme val="minor"/>
      </rPr>
      <t>2</t>
    </r>
    <r>
      <rPr>
        <sz val="10"/>
        <color theme="1"/>
        <rFont val="Calibri"/>
        <family val="2"/>
        <charset val="238"/>
        <scheme val="minor"/>
      </rPr>
      <t>, numer CAS: 75-91-2, dostarczony w opakowaniu 100 g</t>
    </r>
  </si>
  <si>
    <t xml:space="preserve">2,4,6-Trimethylbenzoyl Chloride </t>
  </si>
  <si>
    <r>
      <t>Chlorotrimetylosilan, czystość  &gt;98.0%(GC), wzór chemiczny: C</t>
    </r>
    <r>
      <rPr>
        <sz val="8"/>
        <color theme="1"/>
        <rFont val="Calibri"/>
        <family val="2"/>
        <charset val="238"/>
        <scheme val="minor"/>
      </rPr>
      <t>3</t>
    </r>
    <r>
      <rPr>
        <sz val="10"/>
        <color theme="1"/>
        <rFont val="Calibri"/>
        <family val="2"/>
        <charset val="238"/>
        <scheme val="minor"/>
      </rPr>
      <t>H</t>
    </r>
    <r>
      <rPr>
        <sz val="8"/>
        <color theme="1"/>
        <rFont val="Calibri"/>
        <family val="2"/>
        <charset val="238"/>
        <scheme val="minor"/>
      </rPr>
      <t>9</t>
    </r>
    <r>
      <rPr>
        <sz val="10"/>
        <color theme="1"/>
        <rFont val="Calibri"/>
        <family val="2"/>
        <charset val="238"/>
        <scheme val="minor"/>
      </rPr>
      <t>ClSi , numer CAS: 75-77-4, dostarczone w oapkowaniu 100 ml</t>
    </r>
  </si>
  <si>
    <r>
      <t>Chlorek 2,4,6-trimetylobenzoilu, czystość  &gt;98.0%(GC)(T), wzór chemiczny: C</t>
    </r>
    <r>
      <rPr>
        <sz val="8"/>
        <color theme="1"/>
        <rFont val="Calibri"/>
        <family val="2"/>
        <charset val="238"/>
        <scheme val="minor"/>
      </rPr>
      <t>10</t>
    </r>
    <r>
      <rPr>
        <sz val="10"/>
        <color theme="1"/>
        <rFont val="Calibri"/>
        <family val="2"/>
        <charset val="238"/>
        <scheme val="minor"/>
      </rPr>
      <t>H</t>
    </r>
    <r>
      <rPr>
        <sz val="8"/>
        <color theme="1"/>
        <rFont val="Calibri"/>
        <family val="2"/>
        <charset val="238"/>
        <scheme val="minor"/>
      </rPr>
      <t>11</t>
    </r>
    <r>
      <rPr>
        <sz val="10"/>
        <color theme="1"/>
        <rFont val="Calibri"/>
        <family val="2"/>
        <charset val="238"/>
        <scheme val="minor"/>
      </rPr>
      <t>ClO, numer CAS: 938-18-1, dostarczony w opakowaniu 25 g</t>
    </r>
  </si>
  <si>
    <r>
      <t>1-benzylo-N-benzyloksykarbonylo-L-glutaminian, czystość &gt;98.0%(T)(HPLC), wzór chemiczny: C</t>
    </r>
    <r>
      <rPr>
        <sz val="8"/>
        <color theme="1"/>
        <rFont val="Calibri"/>
        <family val="2"/>
        <charset val="238"/>
        <scheme val="minor"/>
      </rPr>
      <t>2</t>
    </r>
    <r>
      <rPr>
        <sz val="10"/>
        <color theme="1"/>
        <rFont val="Calibri"/>
        <family val="2"/>
        <charset val="238"/>
        <scheme val="minor"/>
      </rPr>
      <t>0H</t>
    </r>
    <r>
      <rPr>
        <sz val="8"/>
        <color theme="1"/>
        <rFont val="Calibri"/>
        <family val="2"/>
        <charset val="238"/>
        <scheme val="minor"/>
      </rPr>
      <t>21</t>
    </r>
    <r>
      <rPr>
        <sz val="10"/>
        <color theme="1"/>
        <rFont val="Calibri"/>
        <family val="2"/>
        <charset val="238"/>
        <scheme val="minor"/>
      </rPr>
      <t>NO</t>
    </r>
    <r>
      <rPr>
        <sz val="8"/>
        <color theme="1"/>
        <rFont val="Calibri"/>
        <family val="2"/>
        <charset val="238"/>
        <scheme val="minor"/>
      </rPr>
      <t>6</t>
    </r>
    <r>
      <rPr>
        <sz val="10"/>
        <color theme="1"/>
        <rFont val="Calibri"/>
        <family val="2"/>
        <charset val="238"/>
        <scheme val="minor"/>
      </rPr>
      <t>, numer CAS: 3705-42-8, dostarczony w opakowaniu 25 g</t>
    </r>
  </si>
  <si>
    <t>tert-butylodifenylochlorosilan, czystość   &gt;97.0%(GC), numer CAS: 58479-61-1, dostarczone w oapkowaniu 100 ml</t>
  </si>
  <si>
    <t>6-hydroksy-2-naftonitryl 98%, czystość   &gt;&gt;98.0%(GC)(T), numer CAS: 52927-22-7, dostarczone w oapkowaniu 5 g</t>
  </si>
  <si>
    <r>
      <t>(-)-4,5-bis[hydroksy(difenylo)metylo]-2,2-dimetylo-1,3-dioksolan, czystość  &gt;97.0%(HPLC), wzór chemiczny: C</t>
    </r>
    <r>
      <rPr>
        <sz val="8"/>
        <color theme="1"/>
        <rFont val="Calibri"/>
        <family val="2"/>
        <charset val="238"/>
        <scheme val="minor"/>
      </rPr>
      <t>31</t>
    </r>
    <r>
      <rPr>
        <sz val="10"/>
        <color theme="1"/>
        <rFont val="Calibri"/>
        <family val="2"/>
        <charset val="238"/>
        <scheme val="minor"/>
      </rPr>
      <t>H</t>
    </r>
    <r>
      <rPr>
        <sz val="8"/>
        <color theme="1"/>
        <rFont val="Calibri"/>
        <family val="2"/>
        <charset val="238"/>
        <scheme val="minor"/>
      </rPr>
      <t>3</t>
    </r>
    <r>
      <rPr>
        <sz val="10"/>
        <color theme="1"/>
        <rFont val="Calibri"/>
        <family val="2"/>
        <charset val="238"/>
        <scheme val="minor"/>
      </rPr>
      <t>0O</t>
    </r>
    <r>
      <rPr>
        <sz val="8"/>
        <color theme="1"/>
        <rFont val="Calibri"/>
        <family val="2"/>
        <charset val="238"/>
        <scheme val="minor"/>
      </rPr>
      <t>4</t>
    </r>
    <r>
      <rPr>
        <sz val="10"/>
        <color theme="1"/>
        <rFont val="Calibri"/>
        <family val="2"/>
        <charset val="238"/>
        <scheme val="minor"/>
      </rPr>
      <t xml:space="preserve">, dostarczony w opakowaniu 5 g </t>
    </r>
  </si>
  <si>
    <r>
      <t>Chloromrówczan benzylu, czystość  &gt;96.0%(T), wzór chemiczny: C</t>
    </r>
    <r>
      <rPr>
        <sz val="8"/>
        <color theme="1"/>
        <rFont val="Calibri"/>
        <family val="2"/>
        <charset val="238"/>
        <scheme val="minor"/>
      </rPr>
      <t>8</t>
    </r>
    <r>
      <rPr>
        <sz val="10"/>
        <color theme="1"/>
        <rFont val="Calibri"/>
        <family val="2"/>
        <charset val="238"/>
        <scheme val="minor"/>
      </rPr>
      <t>H</t>
    </r>
    <r>
      <rPr>
        <sz val="8"/>
        <color theme="1"/>
        <rFont val="Calibri"/>
        <family val="2"/>
        <charset val="238"/>
        <scheme val="minor"/>
      </rPr>
      <t>7</t>
    </r>
    <r>
      <rPr>
        <sz val="10"/>
        <color theme="1"/>
        <rFont val="Calibri"/>
        <family val="2"/>
        <charset val="238"/>
        <scheme val="minor"/>
      </rPr>
      <t>ClO2, numer CAS: 501-53-1, dostarczone w opakowaniu 25 g</t>
    </r>
  </si>
  <si>
    <r>
      <t>N-Benzyloksykarbonylo-L-tyrozyna, czystość  &gt;98.0%(T), wzór chemiczny: C</t>
    </r>
    <r>
      <rPr>
        <sz val="8"/>
        <color theme="1"/>
        <rFont val="Calibri"/>
        <family val="2"/>
        <charset val="238"/>
        <scheme val="minor"/>
      </rPr>
      <t>17</t>
    </r>
    <r>
      <rPr>
        <sz val="10"/>
        <color theme="1"/>
        <rFont val="Calibri"/>
        <family val="2"/>
        <charset val="238"/>
        <scheme val="minor"/>
      </rPr>
      <t>H</t>
    </r>
    <r>
      <rPr>
        <sz val="8"/>
        <color theme="1"/>
        <rFont val="Calibri"/>
        <family val="2"/>
        <charset val="238"/>
        <scheme val="minor"/>
      </rPr>
      <t>17</t>
    </r>
    <r>
      <rPr>
        <sz val="10"/>
        <color theme="1"/>
        <rFont val="Calibri"/>
        <family val="2"/>
        <charset val="238"/>
        <scheme val="minor"/>
      </rPr>
      <t>NO</t>
    </r>
    <r>
      <rPr>
        <sz val="8"/>
        <color theme="1"/>
        <rFont val="Calibri"/>
        <family val="2"/>
        <charset val="238"/>
        <scheme val="minor"/>
      </rPr>
      <t>5</t>
    </r>
    <r>
      <rPr>
        <sz val="10"/>
        <color theme="1"/>
        <rFont val="Calibri"/>
        <family val="2"/>
        <charset val="238"/>
        <scheme val="minor"/>
      </rPr>
      <t xml:space="preserve">,  numer CAS: 1164-16-5,dostarczone w opakowaniu 5 g </t>
    </r>
  </si>
  <si>
    <t>część XI</t>
  </si>
  <si>
    <t>CeNT-361-22/2022
Sukcesywna dostawa specjalistycznych odczynników laboratoryjnych dla CeNT UW - postępowanie 3
Załącznik do SIWZ  - Formularz cenowy"</t>
  </si>
  <si>
    <t>CeNT-361-22/2022 
Sukcesywna dostawa specjalistycznych odczynników laboratoryjnych dla CeNT UW - postępowanie 3
Załącznik do SIWZ  - Formularz cenowy"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</si>
</sst>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5]General"/>
    <numFmt numFmtId="165" formatCode="#,##0.00\ &quot;zł&quot;"/>
  </numFmts>
  <fonts count="20" x14ac:knownFonts="1">
    <font>
      <sz val="11"/>
      <color theme="1"/>
      <name val="Calibri"/>
      <family val="2"/>
      <charset val="238"/>
      <scheme val="minor"/>
    </font>
    <font>
      <sz val="11"/>
      <color rgb="FF000000"/>
      <name val="Calibri"/>
      <family val="2"/>
      <charset val="238"/>
    </font>
    <font>
      <i/>
      <sz val="10"/>
      <color theme="1"/>
      <name val="Calibri"/>
      <family val="2"/>
      <charset val="238"/>
      <scheme val="minor"/>
    </font>
    <font>
      <b/>
      <sz val="10"/>
      <color theme="1"/>
      <name val="Calibri"/>
      <family val="2"/>
      <charset val="238"/>
      <scheme val="minor"/>
    </font>
    <font>
      <b/>
      <sz val="6"/>
      <color theme="0" tint="-0.34998626667073579"/>
      <name val="Calibri"/>
      <family val="2"/>
      <charset val="238"/>
      <scheme val="minor"/>
    </font>
    <font>
      <sz val="10"/>
      <color theme="1"/>
      <name val="Calibri"/>
      <family val="2"/>
      <charset val="238"/>
      <scheme val="minor"/>
    </font>
    <font>
      <b/>
      <i/>
      <sz val="9"/>
      <color theme="1"/>
      <name val="Calibri"/>
      <family val="2"/>
      <charset val="238"/>
      <scheme val="minor"/>
    </font>
    <font>
      <sz val="9"/>
      <color theme="1"/>
      <name val="Calibri"/>
      <family val="2"/>
      <charset val="238"/>
      <scheme val="minor"/>
    </font>
    <font>
      <sz val="10"/>
      <color theme="0"/>
      <name val="Calibri"/>
      <family val="2"/>
      <charset val="238"/>
      <scheme val="minor"/>
    </font>
    <font>
      <b/>
      <sz val="10"/>
      <color theme="0"/>
      <name val="Calibri"/>
      <family val="2"/>
      <charset val="238"/>
      <scheme val="minor"/>
    </font>
    <font>
      <b/>
      <sz val="11"/>
      <color theme="1"/>
      <name val="Calibri"/>
      <family val="2"/>
      <charset val="238"/>
      <scheme val="minor"/>
    </font>
    <font>
      <sz val="11"/>
      <color rgb="FF000000"/>
      <name val="Calibri"/>
      <family val="2"/>
      <charset val="238"/>
      <scheme val="minor"/>
    </font>
    <font>
      <b/>
      <sz val="10"/>
      <color rgb="FF000000"/>
      <name val="Times New Roman"/>
      <family val="1"/>
      <charset val="238"/>
    </font>
    <font>
      <sz val="12"/>
      <color theme="1"/>
      <name val="Calibri"/>
      <family val="2"/>
      <charset val="238"/>
      <scheme val="minor"/>
    </font>
    <font>
      <sz val="11"/>
      <name val="Times New Roman"/>
      <family val="1"/>
      <charset val="238"/>
    </font>
    <font>
      <sz val="8"/>
      <color theme="1"/>
      <name val="Calibri"/>
      <family val="2"/>
      <charset val="238"/>
      <scheme val="minor"/>
    </font>
    <font>
      <sz val="10"/>
      <color theme="1"/>
      <name val="Calibri"/>
      <family val="2"/>
      <charset val="238"/>
    </font>
    <font>
      <sz val="10"/>
      <color rgb="FF000000"/>
      <name val="Calibri"/>
      <family val="2"/>
      <charset val="238"/>
      <scheme val="minor"/>
    </font>
    <font>
      <sz val="10"/>
      <name val="Calibri"/>
      <family val="2"/>
      <charset val="238"/>
      <scheme val="minor"/>
    </font>
    <font>
      <sz val="10"/>
      <color theme="1"/>
      <name val="Arial Unicode MS"/>
    </font>
  </fonts>
  <fills count="9">
    <fill>
      <patternFill patternType="none"/>
    </fill>
    <fill>
      <patternFill patternType="gray125"/>
    </fill>
    <fill>
      <patternFill patternType="solid">
        <fgColor rgb="FFFFFF00"/>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s>
  <cellStyleXfs count="2">
    <xf numFmtId="0" fontId="0" fillId="0" borderId="0"/>
    <xf numFmtId="164" fontId="1" fillId="0" borderId="0"/>
  </cellStyleXfs>
  <cellXfs count="58">
    <xf numFmtId="0" fontId="0" fillId="0" borderId="0" xfId="0"/>
    <xf numFmtId="0" fontId="3" fillId="3" borderId="1"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5" fillId="0" borderId="0" xfId="0" applyFont="1" applyProtection="1"/>
    <xf numFmtId="0" fontId="6" fillId="3" borderId="1" xfId="0" applyFont="1" applyFill="1" applyBorder="1" applyAlignment="1" applyProtection="1">
      <alignment horizontal="center" vertical="center" wrapText="1"/>
    </xf>
    <xf numFmtId="0" fontId="7" fillId="0" borderId="0" xfId="0" applyFont="1" applyProtection="1"/>
    <xf numFmtId="0" fontId="5" fillId="4" borderId="3" xfId="0" applyFont="1" applyFill="1" applyBorder="1" applyAlignment="1" applyProtection="1">
      <alignment horizontal="center" vertical="center"/>
    </xf>
    <xf numFmtId="165" fontId="5" fillId="0" borderId="3" xfId="1" applyNumberFormat="1" applyFont="1" applyFill="1" applyBorder="1" applyAlignment="1" applyProtection="1">
      <alignment vertical="center"/>
      <protection locked="0"/>
    </xf>
    <xf numFmtId="9" fontId="5" fillId="5" borderId="3" xfId="0" applyNumberFormat="1" applyFont="1" applyFill="1" applyBorder="1" applyAlignment="1" applyProtection="1">
      <alignment vertical="center" wrapText="1"/>
      <protection locked="0"/>
    </xf>
    <xf numFmtId="165" fontId="5" fillId="6" borderId="3" xfId="0" applyNumberFormat="1" applyFont="1" applyFill="1" applyBorder="1" applyAlignment="1" applyProtection="1">
      <alignment vertical="center" wrapText="1"/>
    </xf>
    <xf numFmtId="0" fontId="5" fillId="4" borderId="1" xfId="0" applyFont="1" applyFill="1" applyBorder="1" applyAlignment="1" applyProtection="1">
      <alignment horizontal="center" vertical="center"/>
    </xf>
    <xf numFmtId="165" fontId="5" fillId="0" borderId="0" xfId="0" applyNumberFormat="1" applyFont="1" applyAlignment="1" applyProtection="1">
      <alignment vertical="center"/>
      <protection locked="0"/>
    </xf>
    <xf numFmtId="165" fontId="5" fillId="0" borderId="1" xfId="1" applyNumberFormat="1" applyFont="1" applyFill="1" applyBorder="1" applyAlignment="1" applyProtection="1">
      <alignment vertical="center"/>
      <protection locked="0"/>
    </xf>
    <xf numFmtId="0" fontId="3" fillId="0" borderId="0" xfId="0" applyFont="1" applyFill="1" applyBorder="1" applyAlignment="1" applyProtection="1">
      <alignment horizontal="center" vertical="center"/>
    </xf>
    <xf numFmtId="165" fontId="3" fillId="4" borderId="2" xfId="0" applyNumberFormat="1" applyFont="1" applyFill="1" applyBorder="1" applyAlignment="1" applyProtection="1">
      <alignment horizontal="center" wrapText="1"/>
    </xf>
    <xf numFmtId="0" fontId="5" fillId="0" borderId="0" xfId="0" applyFont="1" applyAlignment="1" applyProtection="1">
      <alignment horizontal="justify" vertical="center"/>
    </xf>
    <xf numFmtId="0" fontId="5" fillId="0" borderId="0" xfId="0" applyFont="1" applyAlignment="1" applyProtection="1">
      <alignment horizontal="center" vertical="center"/>
    </xf>
    <xf numFmtId="0" fontId="8" fillId="0" borderId="0" xfId="0" applyFont="1" applyProtection="1"/>
    <xf numFmtId="0" fontId="3" fillId="0" borderId="0" xfId="0" applyFont="1" applyAlignment="1" applyProtection="1">
      <alignment vertical="center"/>
    </xf>
    <xf numFmtId="0" fontId="9" fillId="0" borderId="0" xfId="0" applyFont="1" applyAlignment="1" applyProtection="1">
      <alignment vertical="center"/>
    </xf>
    <xf numFmtId="0" fontId="5" fillId="6" borderId="1" xfId="0" applyFont="1" applyFill="1" applyBorder="1" applyAlignment="1" applyProtection="1">
      <alignment horizontal="center" vertical="center"/>
    </xf>
    <xf numFmtId="0" fontId="5" fillId="6" borderId="1"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5" fillId="0" borderId="0" xfId="0" applyFont="1" applyAlignment="1" applyProtection="1">
      <alignment wrapText="1"/>
    </xf>
    <xf numFmtId="0" fontId="5" fillId="4" borderId="1" xfId="0" applyFont="1" applyFill="1" applyBorder="1" applyAlignment="1" applyProtection="1">
      <alignment horizontal="center" vertical="center" wrapText="1"/>
    </xf>
    <xf numFmtId="165" fontId="10" fillId="5" borderId="1" xfId="0" applyNumberFormat="1" applyFont="1" applyFill="1" applyBorder="1" applyAlignment="1" applyProtection="1">
      <alignment horizontal="center" vertical="center" wrapText="1"/>
      <protection locked="0"/>
    </xf>
    <xf numFmtId="165" fontId="12" fillId="7" borderId="3" xfId="0" applyNumberFormat="1" applyFont="1" applyFill="1" applyBorder="1" applyAlignment="1" applyProtection="1">
      <alignment horizontal="center" vertical="center" wrapText="1"/>
      <protection locked="0"/>
    </xf>
    <xf numFmtId="165" fontId="12" fillId="7" borderId="1" xfId="0" applyNumberFormat="1" applyFont="1" applyFill="1" applyBorder="1" applyAlignment="1" applyProtection="1">
      <alignment horizontal="center" vertical="center" wrapText="1"/>
      <protection locked="0"/>
    </xf>
    <xf numFmtId="165" fontId="11" fillId="0" borderId="1" xfId="0" applyNumberFormat="1" applyFont="1" applyBorder="1" applyAlignment="1" applyProtection="1">
      <alignment horizontal="center" wrapText="1"/>
      <protection locked="0"/>
    </xf>
    <xf numFmtId="0" fontId="3" fillId="0" borderId="0" xfId="0" applyFont="1" applyProtection="1"/>
    <xf numFmtId="0" fontId="0" fillId="8" borderId="1" xfId="0" applyFill="1" applyBorder="1" applyAlignment="1" applyProtection="1">
      <alignment horizontal="center"/>
      <protection locked="0"/>
    </xf>
    <xf numFmtId="0" fontId="13" fillId="8" borderId="1" xfId="0" applyFont="1" applyFill="1" applyBorder="1" applyAlignment="1" applyProtection="1">
      <alignment horizontal="center"/>
      <protection locked="0"/>
    </xf>
    <xf numFmtId="0" fontId="0" fillId="8" borderId="3" xfId="0" applyFill="1" applyBorder="1" applyAlignment="1" applyProtection="1">
      <alignment horizontal="center"/>
      <protection locked="0"/>
    </xf>
    <xf numFmtId="0" fontId="5" fillId="0" borderId="1" xfId="0" applyFont="1" applyBorder="1" applyProtection="1"/>
    <xf numFmtId="165" fontId="5" fillId="0" borderId="1" xfId="0" applyNumberFormat="1" applyFont="1" applyBorder="1" applyAlignment="1" applyProtection="1">
      <alignment vertical="center"/>
      <protection locked="0"/>
    </xf>
    <xf numFmtId="0" fontId="0" fillId="8" borderId="3" xfId="0" applyFill="1" applyBorder="1" applyAlignment="1" applyProtection="1">
      <alignment horizontal="center" wrapText="1"/>
      <protection locked="0"/>
    </xf>
    <xf numFmtId="0" fontId="0" fillId="8" borderId="1" xfId="0" applyFill="1" applyBorder="1" applyAlignment="1" applyProtection="1">
      <alignment horizontal="center" wrapText="1"/>
      <protection locked="0"/>
    </xf>
    <xf numFmtId="0" fontId="14" fillId="8" borderId="1" xfId="0" applyFont="1" applyFill="1" applyBorder="1" applyAlignment="1" applyProtection="1">
      <alignment horizontal="center" vertical="center"/>
      <protection locked="0"/>
    </xf>
    <xf numFmtId="0" fontId="5" fillId="6" borderId="0" xfId="0" applyFont="1" applyFill="1" applyAlignment="1">
      <alignment horizontal="center" vertical="center" wrapText="1"/>
    </xf>
    <xf numFmtId="0" fontId="5" fillId="6" borderId="1" xfId="0" applyFont="1" applyFill="1" applyBorder="1" applyAlignment="1">
      <alignment horizontal="center" vertical="center" wrapText="1"/>
    </xf>
    <xf numFmtId="0" fontId="5" fillId="8"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wrapText="1"/>
      <protection locked="0"/>
    </xf>
    <xf numFmtId="0" fontId="5" fillId="8" borderId="0" xfId="0" applyFont="1" applyFill="1" applyAlignment="1">
      <alignment horizontal="center" vertical="center" wrapText="1"/>
    </xf>
    <xf numFmtId="0" fontId="5" fillId="8" borderId="1" xfId="0" applyFont="1" applyFill="1" applyBorder="1" applyAlignment="1" applyProtection="1">
      <alignment horizontal="center"/>
      <protection locked="0"/>
    </xf>
    <xf numFmtId="0" fontId="16" fillId="8" borderId="1" xfId="0" applyFont="1" applyFill="1" applyBorder="1" applyAlignment="1" applyProtection="1">
      <alignment horizontal="center" wrapText="1"/>
      <protection locked="0"/>
    </xf>
    <xf numFmtId="0" fontId="16" fillId="8" borderId="1" xfId="0" applyFont="1" applyFill="1" applyBorder="1" applyAlignment="1" applyProtection="1">
      <alignment horizontal="center"/>
      <protection locked="0"/>
    </xf>
    <xf numFmtId="0" fontId="17" fillId="8" borderId="1" xfId="0" applyFont="1" applyFill="1" applyBorder="1" applyAlignment="1" applyProtection="1">
      <alignment horizontal="center" wrapText="1"/>
      <protection locked="0"/>
    </xf>
    <xf numFmtId="0" fontId="18" fillId="8" borderId="1" xfId="0" applyFont="1" applyFill="1" applyBorder="1" applyAlignment="1" applyProtection="1">
      <alignment horizontal="center" wrapText="1"/>
      <protection locked="0"/>
    </xf>
    <xf numFmtId="0" fontId="5" fillId="8" borderId="3" xfId="0" applyFont="1" applyFill="1" applyBorder="1" applyAlignment="1" applyProtection="1">
      <alignment horizontal="center"/>
      <protection locked="0"/>
    </xf>
    <xf numFmtId="0" fontId="5" fillId="8" borderId="3" xfId="0" applyFont="1" applyFill="1" applyBorder="1" applyAlignment="1" applyProtection="1">
      <alignment horizontal="center" wrapText="1"/>
      <protection locked="0"/>
    </xf>
    <xf numFmtId="0" fontId="5" fillId="8" borderId="0" xfId="0" applyFont="1" applyFill="1" applyAlignment="1">
      <alignment horizontal="center" wrapText="1"/>
    </xf>
    <xf numFmtId="0" fontId="5" fillId="8" borderId="3" xfId="0" applyFont="1" applyFill="1" applyBorder="1" applyAlignment="1" applyProtection="1">
      <alignment wrapText="1"/>
      <protection locked="0"/>
    </xf>
    <xf numFmtId="0" fontId="5" fillId="8" borderId="1" xfId="0" applyFont="1" applyFill="1" applyBorder="1" applyAlignment="1" applyProtection="1">
      <alignment wrapText="1"/>
      <protection locked="0"/>
    </xf>
    <xf numFmtId="0" fontId="5" fillId="8" borderId="1" xfId="0" applyFont="1" applyFill="1" applyBorder="1" applyAlignment="1">
      <alignment horizontal="center" vertical="center" wrapText="1"/>
    </xf>
    <xf numFmtId="0" fontId="5" fillId="0" borderId="0" xfId="0" applyFont="1" applyAlignment="1" applyProtection="1">
      <alignment horizontal="center"/>
    </xf>
    <xf numFmtId="0" fontId="2" fillId="4" borderId="0" xfId="0" applyFont="1" applyFill="1" applyAlignment="1" applyProtection="1">
      <alignment horizontal="center" vertical="center" wrapText="1"/>
    </xf>
    <xf numFmtId="0" fontId="5" fillId="0" borderId="0" xfId="0" applyFont="1" applyAlignment="1" applyProtection="1">
      <alignment horizontal="left" vertical="center"/>
    </xf>
    <xf numFmtId="0" fontId="3" fillId="2" borderId="0" xfId="0" applyFont="1" applyFill="1" applyAlignment="1" applyProtection="1">
      <alignment horizontal="center" vertical="center" wrapText="1"/>
      <protection locked="0"/>
    </xf>
  </cellXfs>
  <cellStyles count="2">
    <cellStyle name="Excel Built-in Normal" xfId="1"/>
    <cellStyle name="Normalny" xfId="0" builtinId="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xdr:cNvGrpSpPr/>
      </xdr:nvGrpSpPr>
      <xdr:grpSpPr>
        <a:xfrm>
          <a:off x="502919" y="121920"/>
          <a:ext cx="8921116" cy="1400176"/>
          <a:chOff x="379094" y="7620"/>
          <a:chExt cx="7941946" cy="1400176"/>
        </a:xfrm>
      </xdr:grpSpPr>
      <xdr:pic>
        <xdr:nvPicPr>
          <xdr:cNvPr id="10" name="Obraz 9"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11" name="Obraz 10"/>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12" name="Obraz 11"/>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13" name="Obraz 12"/>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14" name="Obraz 13"/>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xdr:cNvGrpSpPr/>
      </xdr:nvGrpSpPr>
      <xdr:grpSpPr>
        <a:xfrm>
          <a:off x="502919" y="121920"/>
          <a:ext cx="8282941" cy="1400176"/>
          <a:chOff x="379094" y="7620"/>
          <a:chExt cx="7941946" cy="1400176"/>
        </a:xfrm>
      </xdr:grpSpPr>
      <xdr:pic>
        <xdr:nvPicPr>
          <xdr:cNvPr id="3" name="Obraz 2"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xdr:cNvGrpSpPr/>
      </xdr:nvGrpSpPr>
      <xdr:grpSpPr>
        <a:xfrm>
          <a:off x="502919" y="121920"/>
          <a:ext cx="8492491" cy="1400176"/>
          <a:chOff x="379094" y="7620"/>
          <a:chExt cx="7941946" cy="1400176"/>
        </a:xfrm>
      </xdr:grpSpPr>
      <xdr:pic>
        <xdr:nvPicPr>
          <xdr:cNvPr id="3" name="Obraz 2"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xdr:cNvGrpSpPr/>
      </xdr:nvGrpSpPr>
      <xdr:grpSpPr>
        <a:xfrm>
          <a:off x="503333" y="121920"/>
          <a:ext cx="7703573" cy="1400176"/>
          <a:chOff x="379094" y="7620"/>
          <a:chExt cx="7941946" cy="1400176"/>
        </a:xfrm>
      </xdr:grpSpPr>
      <xdr:pic>
        <xdr:nvPicPr>
          <xdr:cNvPr id="3" name="Obraz 2"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xdr:cNvGrpSpPr/>
      </xdr:nvGrpSpPr>
      <xdr:grpSpPr>
        <a:xfrm>
          <a:off x="502919" y="121920"/>
          <a:ext cx="8406766" cy="1400176"/>
          <a:chOff x="379094" y="7620"/>
          <a:chExt cx="7941946" cy="1400176"/>
        </a:xfrm>
      </xdr:grpSpPr>
      <xdr:pic>
        <xdr:nvPicPr>
          <xdr:cNvPr id="3" name="Obraz 2"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xdr:cNvGrpSpPr/>
      </xdr:nvGrpSpPr>
      <xdr:grpSpPr>
        <a:xfrm>
          <a:off x="502919" y="121920"/>
          <a:ext cx="8682991" cy="1400176"/>
          <a:chOff x="379094" y="7620"/>
          <a:chExt cx="7941946" cy="1400176"/>
        </a:xfrm>
      </xdr:grpSpPr>
      <xdr:pic>
        <xdr:nvPicPr>
          <xdr:cNvPr id="3" name="Obraz 2"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xdr:cNvGrpSpPr/>
      </xdr:nvGrpSpPr>
      <xdr:grpSpPr>
        <a:xfrm>
          <a:off x="502919" y="121920"/>
          <a:ext cx="8359141" cy="1400176"/>
          <a:chOff x="379094" y="7620"/>
          <a:chExt cx="7941946" cy="1400176"/>
        </a:xfrm>
      </xdr:grpSpPr>
      <xdr:pic>
        <xdr:nvPicPr>
          <xdr:cNvPr id="3" name="Obraz 2"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xdr:cNvGrpSpPr/>
      </xdr:nvGrpSpPr>
      <xdr:grpSpPr>
        <a:xfrm>
          <a:off x="502919" y="121920"/>
          <a:ext cx="7682866" cy="1400176"/>
          <a:chOff x="379094" y="7620"/>
          <a:chExt cx="7941946" cy="1400176"/>
        </a:xfrm>
      </xdr:grpSpPr>
      <xdr:pic>
        <xdr:nvPicPr>
          <xdr:cNvPr id="3" name="Obraz 2"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xdr:cNvGrpSpPr/>
      </xdr:nvGrpSpPr>
      <xdr:grpSpPr>
        <a:xfrm>
          <a:off x="502919" y="121920"/>
          <a:ext cx="7816216" cy="1400176"/>
          <a:chOff x="379094" y="7620"/>
          <a:chExt cx="7941946" cy="1400176"/>
        </a:xfrm>
      </xdr:grpSpPr>
      <xdr:pic>
        <xdr:nvPicPr>
          <xdr:cNvPr id="3" name="Obraz 2"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xdr:cNvGrpSpPr/>
      </xdr:nvGrpSpPr>
      <xdr:grpSpPr>
        <a:xfrm>
          <a:off x="502919" y="121920"/>
          <a:ext cx="8711566" cy="1400176"/>
          <a:chOff x="379094" y="7620"/>
          <a:chExt cx="7941946" cy="1400176"/>
        </a:xfrm>
      </xdr:grpSpPr>
      <xdr:pic>
        <xdr:nvPicPr>
          <xdr:cNvPr id="3" name="Obraz 2"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9</xdr:col>
      <xdr:colOff>746760</xdr:colOff>
      <xdr:row>0</xdr:row>
      <xdr:rowOff>1522096</xdr:rowOff>
    </xdr:to>
    <xdr:grpSp>
      <xdr:nvGrpSpPr>
        <xdr:cNvPr id="2" name="Grupa 1"/>
        <xdr:cNvGrpSpPr/>
      </xdr:nvGrpSpPr>
      <xdr:grpSpPr>
        <a:xfrm>
          <a:off x="502919" y="121920"/>
          <a:ext cx="8549641" cy="1400176"/>
          <a:chOff x="379094" y="7620"/>
          <a:chExt cx="7941946" cy="1400176"/>
        </a:xfrm>
      </xdr:grpSpPr>
      <xdr:pic>
        <xdr:nvPicPr>
          <xdr:cNvPr id="3" name="Obraz 2"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J66"/>
  <sheetViews>
    <sheetView tabSelected="1" workbookViewId="0">
      <selection activeCell="G8" sqref="G8"/>
    </sheetView>
  </sheetViews>
  <sheetFormatPr defaultColWidth="8.85546875" defaultRowHeight="12.75" x14ac:dyDescent="0.2"/>
  <cols>
    <col min="1" max="1" width="4.7109375" style="3" customWidth="1"/>
    <col min="2" max="2" width="32.140625" style="16" customWidth="1"/>
    <col min="3" max="3" width="38.85546875" style="3" customWidth="1"/>
    <col min="4" max="4" width="8.28515625" style="16" customWidth="1"/>
    <col min="5" max="5" width="7.140625" style="16" customWidth="1"/>
    <col min="6" max="6" width="9.5703125" style="3" customWidth="1"/>
    <col min="7" max="7" width="7.42578125" style="3" customWidth="1"/>
    <col min="8" max="8" width="13" style="3" customWidth="1"/>
    <col min="9" max="9" width="10.28515625" style="3" customWidth="1"/>
    <col min="10" max="10" width="9.85546875" style="3" customWidth="1"/>
    <col min="11" max="16384" width="8.85546875" style="3"/>
  </cols>
  <sheetData>
    <row r="1" spans="1:10" ht="124.5" customHeight="1" x14ac:dyDescent="0.2">
      <c r="A1" s="17" t="s">
        <v>12</v>
      </c>
      <c r="B1" s="56"/>
      <c r="C1" s="56"/>
      <c r="D1" s="56"/>
      <c r="E1" s="56"/>
      <c r="F1" s="56"/>
      <c r="G1" s="56"/>
      <c r="H1" s="56"/>
      <c r="I1" s="56"/>
      <c r="J1" s="56"/>
    </row>
    <row r="2" spans="1:10" ht="46.9" customHeight="1" x14ac:dyDescent="0.2">
      <c r="A2" s="57" t="s">
        <v>1107</v>
      </c>
      <c r="B2" s="57"/>
      <c r="C2" s="57"/>
      <c r="D2" s="57"/>
      <c r="E2" s="57"/>
      <c r="F2" s="57"/>
      <c r="G2" s="57"/>
      <c r="H2" s="57"/>
      <c r="I2" s="57"/>
      <c r="J2" s="57"/>
    </row>
    <row r="3" spans="1:10" ht="14.45" customHeight="1" x14ac:dyDescent="0.2">
      <c r="A3" s="57" t="str">
        <f>A4</f>
        <v>część I</v>
      </c>
      <c r="B3" s="57"/>
      <c r="C3" s="57"/>
      <c r="D3" s="57"/>
      <c r="E3" s="57"/>
      <c r="F3" s="57"/>
      <c r="G3" s="57"/>
      <c r="H3" s="57"/>
      <c r="I3" s="57"/>
      <c r="J3" s="57"/>
    </row>
    <row r="4" spans="1:10" x14ac:dyDescent="0.2">
      <c r="A4" s="19" t="s">
        <v>11</v>
      </c>
      <c r="B4" s="19" t="s">
        <v>30</v>
      </c>
      <c r="C4" s="19" t="s">
        <v>34</v>
      </c>
      <c r="D4" s="18"/>
      <c r="E4" s="18"/>
      <c r="F4" s="18"/>
      <c r="G4" s="18"/>
      <c r="H4" s="18"/>
      <c r="I4" s="18"/>
      <c r="J4" s="18"/>
    </row>
    <row r="5" spans="1:10" s="5" customFormat="1" ht="85.9" customHeight="1" x14ac:dyDescent="0.2">
      <c r="A5" s="4" t="s">
        <v>0</v>
      </c>
      <c r="B5" s="4" t="s">
        <v>42</v>
      </c>
      <c r="C5" s="4" t="s">
        <v>43</v>
      </c>
      <c r="D5" s="4" t="s">
        <v>6</v>
      </c>
      <c r="E5" s="4" t="s">
        <v>7</v>
      </c>
      <c r="F5" s="4" t="s">
        <v>2</v>
      </c>
      <c r="G5" s="4" t="s">
        <v>1</v>
      </c>
      <c r="H5" s="4" t="s">
        <v>3</v>
      </c>
      <c r="I5" s="4" t="s">
        <v>8</v>
      </c>
      <c r="J5" s="4" t="s">
        <v>4</v>
      </c>
    </row>
    <row r="6" spans="1:10" x14ac:dyDescent="0.2">
      <c r="A6" s="1">
        <v>1</v>
      </c>
      <c r="B6" s="1">
        <v>2</v>
      </c>
      <c r="C6" s="1">
        <v>3</v>
      </c>
      <c r="D6" s="1">
        <v>4</v>
      </c>
      <c r="E6" s="1">
        <v>5</v>
      </c>
      <c r="F6" s="1">
        <v>6</v>
      </c>
      <c r="G6" s="1">
        <v>7</v>
      </c>
      <c r="H6" s="1" t="s">
        <v>13</v>
      </c>
      <c r="I6" s="1" t="s">
        <v>10</v>
      </c>
      <c r="J6" s="1" t="s">
        <v>9</v>
      </c>
    </row>
    <row r="7" spans="1:10" ht="38.25" x14ac:dyDescent="0.25">
      <c r="A7" s="6">
        <v>1</v>
      </c>
      <c r="B7" s="41" t="s">
        <v>605</v>
      </c>
      <c r="C7" s="21" t="s">
        <v>606</v>
      </c>
      <c r="D7" s="30" t="s">
        <v>23</v>
      </c>
      <c r="E7" s="20">
        <v>1</v>
      </c>
      <c r="F7" s="25"/>
      <c r="G7" s="8"/>
      <c r="H7" s="9">
        <f>F7+G7*F7</f>
        <v>0</v>
      </c>
      <c r="I7" s="9">
        <f>E7*F7</f>
        <v>0</v>
      </c>
      <c r="J7" s="9">
        <f>E7*H7</f>
        <v>0</v>
      </c>
    </row>
    <row r="8" spans="1:10" ht="51" x14ac:dyDescent="0.25">
      <c r="A8" s="10">
        <v>2</v>
      </c>
      <c r="B8" s="41" t="s">
        <v>44</v>
      </c>
      <c r="C8" s="21" t="s">
        <v>608</v>
      </c>
      <c r="D8" s="30" t="s">
        <v>96</v>
      </c>
      <c r="E8" s="20">
        <v>1</v>
      </c>
      <c r="F8" s="25"/>
      <c r="G8" s="8"/>
      <c r="H8" s="9">
        <f t="shared" ref="H8:H62" si="0">F8+G8*F8</f>
        <v>0</v>
      </c>
      <c r="I8" s="9">
        <f t="shared" ref="I8:I62" si="1">E8*F8</f>
        <v>0</v>
      </c>
      <c r="J8" s="9">
        <f t="shared" ref="J8:J62" si="2">E8*H8</f>
        <v>0</v>
      </c>
    </row>
    <row r="9" spans="1:10" ht="51" x14ac:dyDescent="0.25">
      <c r="A9" s="10">
        <v>3</v>
      </c>
      <c r="B9" s="41" t="s">
        <v>45</v>
      </c>
      <c r="C9" s="21" t="s">
        <v>607</v>
      </c>
      <c r="D9" s="30" t="s">
        <v>23</v>
      </c>
      <c r="E9" s="20">
        <v>1</v>
      </c>
      <c r="F9" s="25"/>
      <c r="G9" s="8"/>
      <c r="H9" s="9">
        <f t="shared" si="0"/>
        <v>0</v>
      </c>
      <c r="I9" s="9">
        <f t="shared" si="1"/>
        <v>0</v>
      </c>
      <c r="J9" s="9">
        <f t="shared" si="2"/>
        <v>0</v>
      </c>
    </row>
    <row r="10" spans="1:10" ht="25.5" x14ac:dyDescent="0.25">
      <c r="A10" s="6">
        <v>4</v>
      </c>
      <c r="B10" s="41" t="s">
        <v>46</v>
      </c>
      <c r="C10" s="21" t="s">
        <v>1005</v>
      </c>
      <c r="D10" s="30" t="s">
        <v>97</v>
      </c>
      <c r="E10" s="20">
        <v>1</v>
      </c>
      <c r="F10" s="25"/>
      <c r="G10" s="8"/>
      <c r="H10" s="9">
        <f t="shared" si="0"/>
        <v>0</v>
      </c>
      <c r="I10" s="9">
        <f t="shared" si="1"/>
        <v>0</v>
      </c>
      <c r="J10" s="9">
        <f t="shared" si="2"/>
        <v>0</v>
      </c>
    </row>
    <row r="11" spans="1:10" ht="63.75" x14ac:dyDescent="0.25">
      <c r="A11" s="10">
        <v>5</v>
      </c>
      <c r="B11" s="41" t="s">
        <v>47</v>
      </c>
      <c r="C11" s="21" t="s">
        <v>609</v>
      </c>
      <c r="D11" s="30" t="s">
        <v>98</v>
      </c>
      <c r="E11" s="20">
        <v>1</v>
      </c>
      <c r="F11" s="25"/>
      <c r="G11" s="8"/>
      <c r="H11" s="9">
        <f t="shared" si="0"/>
        <v>0</v>
      </c>
      <c r="I11" s="9">
        <f t="shared" si="1"/>
        <v>0</v>
      </c>
      <c r="J11" s="9">
        <f t="shared" si="2"/>
        <v>0</v>
      </c>
    </row>
    <row r="12" spans="1:10" ht="38.25" x14ac:dyDescent="0.25">
      <c r="A12" s="10">
        <v>6</v>
      </c>
      <c r="B12" s="41" t="s">
        <v>48</v>
      </c>
      <c r="C12" s="21" t="s">
        <v>610</v>
      </c>
      <c r="D12" s="30" t="s">
        <v>99</v>
      </c>
      <c r="E12" s="20">
        <v>1</v>
      </c>
      <c r="F12" s="25"/>
      <c r="G12" s="8"/>
      <c r="H12" s="9">
        <f t="shared" si="0"/>
        <v>0</v>
      </c>
      <c r="I12" s="9">
        <f t="shared" si="1"/>
        <v>0</v>
      </c>
      <c r="J12" s="9">
        <f t="shared" si="2"/>
        <v>0</v>
      </c>
    </row>
    <row r="13" spans="1:10" ht="38.25" x14ac:dyDescent="0.25">
      <c r="A13" s="6">
        <v>7</v>
      </c>
      <c r="B13" s="41" t="s">
        <v>49</v>
      </c>
      <c r="C13" s="21" t="s">
        <v>611</v>
      </c>
      <c r="D13" s="30" t="s">
        <v>23</v>
      </c>
      <c r="E13" s="20">
        <v>1</v>
      </c>
      <c r="F13" s="25"/>
      <c r="G13" s="8"/>
      <c r="H13" s="9">
        <f t="shared" si="0"/>
        <v>0</v>
      </c>
      <c r="I13" s="9">
        <f t="shared" si="1"/>
        <v>0</v>
      </c>
      <c r="J13" s="9">
        <f t="shared" si="2"/>
        <v>0</v>
      </c>
    </row>
    <row r="14" spans="1:10" ht="38.25" x14ac:dyDescent="0.25">
      <c r="A14" s="10">
        <v>8</v>
      </c>
      <c r="B14" s="41" t="s">
        <v>50</v>
      </c>
      <c r="C14" s="21" t="s">
        <v>612</v>
      </c>
      <c r="D14" s="30" t="s">
        <v>23</v>
      </c>
      <c r="E14" s="20">
        <v>1</v>
      </c>
      <c r="F14" s="25"/>
      <c r="G14" s="8"/>
      <c r="H14" s="9">
        <f t="shared" si="0"/>
        <v>0</v>
      </c>
      <c r="I14" s="9">
        <f t="shared" si="1"/>
        <v>0</v>
      </c>
      <c r="J14" s="9">
        <f t="shared" si="2"/>
        <v>0</v>
      </c>
    </row>
    <row r="15" spans="1:10" ht="51" x14ac:dyDescent="0.25">
      <c r="A15" s="10">
        <v>9</v>
      </c>
      <c r="B15" s="41" t="s">
        <v>51</v>
      </c>
      <c r="C15" s="21" t="s">
        <v>613</v>
      </c>
      <c r="D15" s="30" t="s">
        <v>100</v>
      </c>
      <c r="E15" s="20">
        <v>1</v>
      </c>
      <c r="F15" s="25"/>
      <c r="G15" s="8"/>
      <c r="H15" s="9">
        <f t="shared" si="0"/>
        <v>0</v>
      </c>
      <c r="I15" s="9">
        <f t="shared" si="1"/>
        <v>0</v>
      </c>
      <c r="J15" s="9">
        <f t="shared" si="2"/>
        <v>0</v>
      </c>
    </row>
    <row r="16" spans="1:10" ht="38.25" x14ac:dyDescent="0.25">
      <c r="A16" s="6">
        <v>10</v>
      </c>
      <c r="B16" s="41" t="s">
        <v>52</v>
      </c>
      <c r="C16" s="21" t="s">
        <v>614</v>
      </c>
      <c r="D16" s="30" t="s">
        <v>100</v>
      </c>
      <c r="E16" s="20">
        <v>1</v>
      </c>
      <c r="F16" s="25"/>
      <c r="G16" s="8"/>
      <c r="H16" s="9">
        <f t="shared" si="0"/>
        <v>0</v>
      </c>
      <c r="I16" s="9">
        <f t="shared" si="1"/>
        <v>0</v>
      </c>
      <c r="J16" s="9">
        <f t="shared" si="2"/>
        <v>0</v>
      </c>
    </row>
    <row r="17" spans="1:10" ht="38.25" x14ac:dyDescent="0.25">
      <c r="A17" s="10">
        <v>11</v>
      </c>
      <c r="B17" s="41" t="s">
        <v>53</v>
      </c>
      <c r="C17" s="21" t="s">
        <v>615</v>
      </c>
      <c r="D17" s="30" t="s">
        <v>100</v>
      </c>
      <c r="E17" s="20">
        <v>1</v>
      </c>
      <c r="F17" s="25"/>
      <c r="G17" s="8"/>
      <c r="H17" s="9">
        <f t="shared" si="0"/>
        <v>0</v>
      </c>
      <c r="I17" s="9">
        <f t="shared" si="1"/>
        <v>0</v>
      </c>
      <c r="J17" s="9">
        <f t="shared" si="2"/>
        <v>0</v>
      </c>
    </row>
    <row r="18" spans="1:10" ht="38.25" x14ac:dyDescent="0.25">
      <c r="A18" s="10">
        <v>12</v>
      </c>
      <c r="B18" s="41" t="s">
        <v>54</v>
      </c>
      <c r="C18" s="21" t="s">
        <v>616</v>
      </c>
      <c r="D18" s="30" t="s">
        <v>100</v>
      </c>
      <c r="E18" s="20">
        <v>1</v>
      </c>
      <c r="F18" s="25"/>
      <c r="G18" s="8"/>
      <c r="H18" s="9">
        <f t="shared" si="0"/>
        <v>0</v>
      </c>
      <c r="I18" s="9">
        <f t="shared" si="1"/>
        <v>0</v>
      </c>
      <c r="J18" s="9">
        <f t="shared" si="2"/>
        <v>0</v>
      </c>
    </row>
    <row r="19" spans="1:10" ht="38.25" x14ac:dyDescent="0.25">
      <c r="A19" s="6">
        <v>13</v>
      </c>
      <c r="B19" s="41" t="s">
        <v>55</v>
      </c>
      <c r="C19" s="21" t="s">
        <v>617</v>
      </c>
      <c r="D19" s="30" t="s">
        <v>100</v>
      </c>
      <c r="E19" s="20">
        <v>1</v>
      </c>
      <c r="F19" s="25"/>
      <c r="G19" s="8"/>
      <c r="H19" s="9">
        <f t="shared" si="0"/>
        <v>0</v>
      </c>
      <c r="I19" s="9">
        <f t="shared" si="1"/>
        <v>0</v>
      </c>
      <c r="J19" s="9">
        <f t="shared" si="2"/>
        <v>0</v>
      </c>
    </row>
    <row r="20" spans="1:10" ht="38.25" x14ac:dyDescent="0.25">
      <c r="A20" s="10">
        <v>14</v>
      </c>
      <c r="B20" s="41" t="s">
        <v>56</v>
      </c>
      <c r="C20" s="21" t="s">
        <v>618</v>
      </c>
      <c r="D20" s="30" t="s">
        <v>100</v>
      </c>
      <c r="E20" s="20">
        <v>1</v>
      </c>
      <c r="F20" s="25"/>
      <c r="G20" s="8"/>
      <c r="H20" s="9">
        <f t="shared" si="0"/>
        <v>0</v>
      </c>
      <c r="I20" s="9">
        <f t="shared" si="1"/>
        <v>0</v>
      </c>
      <c r="J20" s="9">
        <f t="shared" si="2"/>
        <v>0</v>
      </c>
    </row>
    <row r="21" spans="1:10" ht="38.25" x14ac:dyDescent="0.25">
      <c r="A21" s="10">
        <v>15</v>
      </c>
      <c r="B21" s="41" t="s">
        <v>57</v>
      </c>
      <c r="C21" s="21" t="s">
        <v>619</v>
      </c>
      <c r="D21" s="30" t="s">
        <v>100</v>
      </c>
      <c r="E21" s="20">
        <v>1</v>
      </c>
      <c r="F21" s="25"/>
      <c r="G21" s="8"/>
      <c r="H21" s="9">
        <f t="shared" si="0"/>
        <v>0</v>
      </c>
      <c r="I21" s="9">
        <f t="shared" si="1"/>
        <v>0</v>
      </c>
      <c r="J21" s="9">
        <f t="shared" si="2"/>
        <v>0</v>
      </c>
    </row>
    <row r="22" spans="1:10" ht="38.25" x14ac:dyDescent="0.25">
      <c r="A22" s="6">
        <v>16</v>
      </c>
      <c r="B22" s="41" t="s">
        <v>58</v>
      </c>
      <c r="C22" s="21" t="s">
        <v>620</v>
      </c>
      <c r="D22" s="30" t="s">
        <v>100</v>
      </c>
      <c r="E22" s="20">
        <v>1</v>
      </c>
      <c r="F22" s="25"/>
      <c r="G22" s="8"/>
      <c r="H22" s="9">
        <f t="shared" si="0"/>
        <v>0</v>
      </c>
      <c r="I22" s="9">
        <f t="shared" si="1"/>
        <v>0</v>
      </c>
      <c r="J22" s="9">
        <f t="shared" si="2"/>
        <v>0</v>
      </c>
    </row>
    <row r="23" spans="1:10" ht="38.25" x14ac:dyDescent="0.25">
      <c r="A23" s="10">
        <v>17</v>
      </c>
      <c r="B23" s="41" t="s">
        <v>59</v>
      </c>
      <c r="C23" s="21" t="s">
        <v>621</v>
      </c>
      <c r="D23" s="30" t="s">
        <v>96</v>
      </c>
      <c r="E23" s="20">
        <v>1</v>
      </c>
      <c r="F23" s="25"/>
      <c r="G23" s="8"/>
      <c r="H23" s="9">
        <f t="shared" si="0"/>
        <v>0</v>
      </c>
      <c r="I23" s="9">
        <f t="shared" si="1"/>
        <v>0</v>
      </c>
      <c r="J23" s="9">
        <f t="shared" si="2"/>
        <v>0</v>
      </c>
    </row>
    <row r="24" spans="1:10" ht="36" customHeight="1" x14ac:dyDescent="0.25">
      <c r="A24" s="10">
        <v>18</v>
      </c>
      <c r="B24" s="41" t="s">
        <v>60</v>
      </c>
      <c r="C24" s="38" t="s">
        <v>622</v>
      </c>
      <c r="D24" s="30" t="s">
        <v>177</v>
      </c>
      <c r="E24" s="20">
        <v>1</v>
      </c>
      <c r="F24" s="25"/>
      <c r="G24" s="8"/>
      <c r="H24" s="9">
        <f t="shared" si="0"/>
        <v>0</v>
      </c>
      <c r="I24" s="9">
        <f t="shared" si="1"/>
        <v>0</v>
      </c>
      <c r="J24" s="9">
        <f t="shared" si="2"/>
        <v>0</v>
      </c>
    </row>
    <row r="25" spans="1:10" ht="51" x14ac:dyDescent="0.25">
      <c r="A25" s="6">
        <v>19</v>
      </c>
      <c r="B25" s="41" t="s">
        <v>61</v>
      </c>
      <c r="C25" s="21" t="s">
        <v>623</v>
      </c>
      <c r="D25" s="30" t="s">
        <v>96</v>
      </c>
      <c r="E25" s="20">
        <v>1</v>
      </c>
      <c r="F25" s="25"/>
      <c r="G25" s="8"/>
      <c r="H25" s="9">
        <f t="shared" si="0"/>
        <v>0</v>
      </c>
      <c r="I25" s="9">
        <f t="shared" si="1"/>
        <v>0</v>
      </c>
      <c r="J25" s="9">
        <f t="shared" si="2"/>
        <v>0</v>
      </c>
    </row>
    <row r="26" spans="1:10" ht="38.25" x14ac:dyDescent="0.25">
      <c r="A26" s="10">
        <v>20</v>
      </c>
      <c r="B26" s="41" t="s">
        <v>62</v>
      </c>
      <c r="C26" s="38" t="s">
        <v>624</v>
      </c>
      <c r="D26" s="30" t="s">
        <v>99</v>
      </c>
      <c r="E26" s="20">
        <v>1</v>
      </c>
      <c r="F26" s="25"/>
      <c r="G26" s="8"/>
      <c r="H26" s="9">
        <f t="shared" si="0"/>
        <v>0</v>
      </c>
      <c r="I26" s="9">
        <f t="shared" si="1"/>
        <v>0</v>
      </c>
      <c r="J26" s="9">
        <f t="shared" si="2"/>
        <v>0</v>
      </c>
    </row>
    <row r="27" spans="1:10" ht="38.25" x14ac:dyDescent="0.25">
      <c r="A27" s="10">
        <v>21</v>
      </c>
      <c r="B27" s="41" t="s">
        <v>63</v>
      </c>
      <c r="C27" s="39" t="s">
        <v>625</v>
      </c>
      <c r="D27" s="30" t="s">
        <v>97</v>
      </c>
      <c r="E27" s="20">
        <v>1</v>
      </c>
      <c r="F27" s="25"/>
      <c r="G27" s="8"/>
      <c r="H27" s="9">
        <f t="shared" si="0"/>
        <v>0</v>
      </c>
      <c r="I27" s="9">
        <f t="shared" si="1"/>
        <v>0</v>
      </c>
      <c r="J27" s="9">
        <f t="shared" si="2"/>
        <v>0</v>
      </c>
    </row>
    <row r="28" spans="1:10" ht="38.25" x14ac:dyDescent="0.25">
      <c r="A28" s="6">
        <v>22</v>
      </c>
      <c r="B28" s="41" t="s">
        <v>64</v>
      </c>
      <c r="C28" s="21" t="s">
        <v>626</v>
      </c>
      <c r="D28" s="30" t="s">
        <v>101</v>
      </c>
      <c r="E28" s="20">
        <v>1</v>
      </c>
      <c r="F28" s="25"/>
      <c r="G28" s="8"/>
      <c r="H28" s="9">
        <f t="shared" si="0"/>
        <v>0</v>
      </c>
      <c r="I28" s="9">
        <f t="shared" si="1"/>
        <v>0</v>
      </c>
      <c r="J28" s="9">
        <f t="shared" si="2"/>
        <v>0</v>
      </c>
    </row>
    <row r="29" spans="1:10" ht="38.25" x14ac:dyDescent="0.25">
      <c r="A29" s="10">
        <v>23</v>
      </c>
      <c r="B29" s="41" t="s">
        <v>65</v>
      </c>
      <c r="C29" s="21" t="s">
        <v>627</v>
      </c>
      <c r="D29" s="30" t="s">
        <v>24</v>
      </c>
      <c r="E29" s="20">
        <v>1</v>
      </c>
      <c r="F29" s="25"/>
      <c r="G29" s="8"/>
      <c r="H29" s="9">
        <f t="shared" si="0"/>
        <v>0</v>
      </c>
      <c r="I29" s="9">
        <f t="shared" si="1"/>
        <v>0</v>
      </c>
      <c r="J29" s="9">
        <f t="shared" si="2"/>
        <v>0</v>
      </c>
    </row>
    <row r="30" spans="1:10" ht="38.25" x14ac:dyDescent="0.25">
      <c r="A30" s="10">
        <v>24</v>
      </c>
      <c r="B30" s="41" t="s">
        <v>66</v>
      </c>
      <c r="C30" s="38" t="s">
        <v>628</v>
      </c>
      <c r="D30" s="30" t="s">
        <v>102</v>
      </c>
      <c r="E30" s="20">
        <v>1</v>
      </c>
      <c r="F30" s="25"/>
      <c r="G30" s="8"/>
      <c r="H30" s="9">
        <f t="shared" si="0"/>
        <v>0</v>
      </c>
      <c r="I30" s="9">
        <f t="shared" si="1"/>
        <v>0</v>
      </c>
      <c r="J30" s="9">
        <f t="shared" si="2"/>
        <v>0</v>
      </c>
    </row>
    <row r="31" spans="1:10" ht="38.25" x14ac:dyDescent="0.25">
      <c r="A31" s="6">
        <v>25</v>
      </c>
      <c r="B31" s="41" t="s">
        <v>67</v>
      </c>
      <c r="C31" s="21" t="s">
        <v>629</v>
      </c>
      <c r="D31" s="30" t="s">
        <v>103</v>
      </c>
      <c r="E31" s="20">
        <v>1</v>
      </c>
      <c r="F31" s="25"/>
      <c r="G31" s="8"/>
      <c r="H31" s="9">
        <f t="shared" si="0"/>
        <v>0</v>
      </c>
      <c r="I31" s="9">
        <f t="shared" si="1"/>
        <v>0</v>
      </c>
      <c r="J31" s="9">
        <f t="shared" si="2"/>
        <v>0</v>
      </c>
    </row>
    <row r="32" spans="1:10" ht="38.25" x14ac:dyDescent="0.25">
      <c r="A32" s="10">
        <v>26</v>
      </c>
      <c r="B32" s="41" t="s">
        <v>68</v>
      </c>
      <c r="C32" s="38" t="s">
        <v>630</v>
      </c>
      <c r="D32" s="30" t="s">
        <v>23</v>
      </c>
      <c r="E32" s="20">
        <v>1</v>
      </c>
      <c r="F32" s="25"/>
      <c r="G32" s="8"/>
      <c r="H32" s="9">
        <f t="shared" si="0"/>
        <v>0</v>
      </c>
      <c r="I32" s="9">
        <f t="shared" si="1"/>
        <v>0</v>
      </c>
      <c r="J32" s="9">
        <f t="shared" si="2"/>
        <v>0</v>
      </c>
    </row>
    <row r="33" spans="1:10" ht="38.25" x14ac:dyDescent="0.25">
      <c r="A33" s="10">
        <v>27</v>
      </c>
      <c r="B33" s="41" t="s">
        <v>69</v>
      </c>
      <c r="C33" s="39" t="s">
        <v>631</v>
      </c>
      <c r="D33" s="30" t="s">
        <v>25</v>
      </c>
      <c r="E33" s="20">
        <v>1</v>
      </c>
      <c r="F33" s="25"/>
      <c r="G33" s="8"/>
      <c r="H33" s="9">
        <f t="shared" si="0"/>
        <v>0</v>
      </c>
      <c r="I33" s="9">
        <f t="shared" si="1"/>
        <v>0</v>
      </c>
      <c r="J33" s="9">
        <f t="shared" si="2"/>
        <v>0</v>
      </c>
    </row>
    <row r="34" spans="1:10" ht="38.25" x14ac:dyDescent="0.25">
      <c r="A34" s="6">
        <v>28</v>
      </c>
      <c r="B34" s="41" t="s">
        <v>70</v>
      </c>
      <c r="C34" s="38" t="s">
        <v>632</v>
      </c>
      <c r="D34" s="30" t="s">
        <v>25</v>
      </c>
      <c r="E34" s="20">
        <v>1</v>
      </c>
      <c r="F34" s="25"/>
      <c r="G34" s="8"/>
      <c r="H34" s="9">
        <f t="shared" si="0"/>
        <v>0</v>
      </c>
      <c r="I34" s="9">
        <f t="shared" si="1"/>
        <v>0</v>
      </c>
      <c r="J34" s="9">
        <f t="shared" si="2"/>
        <v>0</v>
      </c>
    </row>
    <row r="35" spans="1:10" ht="38.25" x14ac:dyDescent="0.25">
      <c r="A35" s="10">
        <v>29</v>
      </c>
      <c r="B35" s="41" t="s">
        <v>71</v>
      </c>
      <c r="C35" s="21" t="s">
        <v>633</v>
      </c>
      <c r="D35" s="30" t="s">
        <v>27</v>
      </c>
      <c r="E35" s="20">
        <v>1</v>
      </c>
      <c r="F35" s="25"/>
      <c r="G35" s="8"/>
      <c r="H35" s="9">
        <f t="shared" si="0"/>
        <v>0</v>
      </c>
      <c r="I35" s="9">
        <f t="shared" si="1"/>
        <v>0</v>
      </c>
      <c r="J35" s="9">
        <f t="shared" si="2"/>
        <v>0</v>
      </c>
    </row>
    <row r="36" spans="1:10" ht="38.25" x14ac:dyDescent="0.25">
      <c r="A36" s="10">
        <v>30</v>
      </c>
      <c r="B36" s="41" t="s">
        <v>72</v>
      </c>
      <c r="C36" s="21" t="s">
        <v>634</v>
      </c>
      <c r="D36" s="30" t="s">
        <v>104</v>
      </c>
      <c r="E36" s="20">
        <v>1</v>
      </c>
      <c r="F36" s="25"/>
      <c r="G36" s="8"/>
      <c r="H36" s="9">
        <f t="shared" si="0"/>
        <v>0</v>
      </c>
      <c r="I36" s="9">
        <f t="shared" si="1"/>
        <v>0</v>
      </c>
      <c r="J36" s="9">
        <f t="shared" si="2"/>
        <v>0</v>
      </c>
    </row>
    <row r="37" spans="1:10" ht="38.25" x14ac:dyDescent="0.25">
      <c r="A37" s="6">
        <v>31</v>
      </c>
      <c r="B37" s="41" t="s">
        <v>635</v>
      </c>
      <c r="C37" s="21" t="s">
        <v>636</v>
      </c>
      <c r="D37" s="30" t="s">
        <v>97</v>
      </c>
      <c r="E37" s="20">
        <v>1</v>
      </c>
      <c r="F37" s="25"/>
      <c r="G37" s="8"/>
      <c r="H37" s="9">
        <f t="shared" si="0"/>
        <v>0</v>
      </c>
      <c r="I37" s="9">
        <f t="shared" si="1"/>
        <v>0</v>
      </c>
      <c r="J37" s="9">
        <f t="shared" si="2"/>
        <v>0</v>
      </c>
    </row>
    <row r="38" spans="1:10" ht="38.25" x14ac:dyDescent="0.25">
      <c r="A38" s="10">
        <v>32</v>
      </c>
      <c r="B38" s="41" t="s">
        <v>73</v>
      </c>
      <c r="C38" s="21" t="s">
        <v>637</v>
      </c>
      <c r="D38" s="30" t="s">
        <v>102</v>
      </c>
      <c r="E38" s="20">
        <v>1</v>
      </c>
      <c r="F38" s="25"/>
      <c r="G38" s="8"/>
      <c r="H38" s="9">
        <f t="shared" si="0"/>
        <v>0</v>
      </c>
      <c r="I38" s="9">
        <f t="shared" si="1"/>
        <v>0</v>
      </c>
      <c r="J38" s="9">
        <f t="shared" si="2"/>
        <v>0</v>
      </c>
    </row>
    <row r="39" spans="1:10" ht="38.25" x14ac:dyDescent="0.25">
      <c r="A39" s="10">
        <v>33</v>
      </c>
      <c r="B39" s="41" t="s">
        <v>74</v>
      </c>
      <c r="C39" s="39" t="s">
        <v>638</v>
      </c>
      <c r="D39" s="30" t="s">
        <v>26</v>
      </c>
      <c r="E39" s="20">
        <v>1</v>
      </c>
      <c r="F39" s="25"/>
      <c r="G39" s="8"/>
      <c r="H39" s="9">
        <f t="shared" si="0"/>
        <v>0</v>
      </c>
      <c r="I39" s="9">
        <f t="shared" si="1"/>
        <v>0</v>
      </c>
      <c r="J39" s="9">
        <f t="shared" si="2"/>
        <v>0</v>
      </c>
    </row>
    <row r="40" spans="1:10" ht="38.25" x14ac:dyDescent="0.25">
      <c r="A40" s="6">
        <v>34</v>
      </c>
      <c r="B40" s="41" t="s">
        <v>74</v>
      </c>
      <c r="C40" s="39" t="s">
        <v>639</v>
      </c>
      <c r="D40" s="30" t="s">
        <v>27</v>
      </c>
      <c r="E40" s="20">
        <v>1</v>
      </c>
      <c r="F40" s="25"/>
      <c r="G40" s="8"/>
      <c r="H40" s="9">
        <f t="shared" si="0"/>
        <v>0</v>
      </c>
      <c r="I40" s="9">
        <f t="shared" si="1"/>
        <v>0</v>
      </c>
      <c r="J40" s="9">
        <f t="shared" si="2"/>
        <v>0</v>
      </c>
    </row>
    <row r="41" spans="1:10" ht="36" customHeight="1" x14ac:dyDescent="0.25">
      <c r="A41" s="10">
        <v>35</v>
      </c>
      <c r="B41" s="41" t="s">
        <v>75</v>
      </c>
      <c r="C41" s="38" t="s">
        <v>640</v>
      </c>
      <c r="D41" s="30" t="s">
        <v>96</v>
      </c>
      <c r="E41" s="20">
        <v>1</v>
      </c>
      <c r="F41" s="25"/>
      <c r="G41" s="8"/>
      <c r="H41" s="9">
        <f t="shared" si="0"/>
        <v>0</v>
      </c>
      <c r="I41" s="9">
        <f t="shared" si="1"/>
        <v>0</v>
      </c>
      <c r="J41" s="9">
        <f t="shared" si="2"/>
        <v>0</v>
      </c>
    </row>
    <row r="42" spans="1:10" ht="63.75" x14ac:dyDescent="0.25">
      <c r="A42" s="10">
        <v>36</v>
      </c>
      <c r="B42" s="41" t="s">
        <v>76</v>
      </c>
      <c r="C42" s="21" t="s">
        <v>641</v>
      </c>
      <c r="D42" s="30" t="s">
        <v>23</v>
      </c>
      <c r="E42" s="20">
        <v>1</v>
      </c>
      <c r="F42" s="25"/>
      <c r="G42" s="8"/>
      <c r="H42" s="9">
        <f t="shared" si="0"/>
        <v>0</v>
      </c>
      <c r="I42" s="9">
        <f t="shared" si="1"/>
        <v>0</v>
      </c>
      <c r="J42" s="9">
        <f t="shared" si="2"/>
        <v>0</v>
      </c>
    </row>
    <row r="43" spans="1:10" ht="38.25" x14ac:dyDescent="0.25">
      <c r="A43" s="6">
        <v>37</v>
      </c>
      <c r="B43" s="41" t="s">
        <v>77</v>
      </c>
      <c r="C43" s="21" t="s">
        <v>642</v>
      </c>
      <c r="D43" s="30" t="s">
        <v>104</v>
      </c>
      <c r="E43" s="20">
        <v>1</v>
      </c>
      <c r="F43" s="25"/>
      <c r="G43" s="8"/>
      <c r="H43" s="9">
        <f t="shared" si="0"/>
        <v>0</v>
      </c>
      <c r="I43" s="9">
        <f t="shared" si="1"/>
        <v>0</v>
      </c>
      <c r="J43" s="9">
        <f t="shared" si="2"/>
        <v>0</v>
      </c>
    </row>
    <row r="44" spans="1:10" ht="38.25" x14ac:dyDescent="0.25">
      <c r="A44" s="10">
        <v>38</v>
      </c>
      <c r="B44" s="41" t="s">
        <v>78</v>
      </c>
      <c r="C44" s="21" t="s">
        <v>643</v>
      </c>
      <c r="D44" s="30" t="s">
        <v>25</v>
      </c>
      <c r="E44" s="20">
        <v>1</v>
      </c>
      <c r="F44" s="25"/>
      <c r="G44" s="8"/>
      <c r="H44" s="9">
        <f t="shared" si="0"/>
        <v>0</v>
      </c>
      <c r="I44" s="9">
        <f t="shared" si="1"/>
        <v>0</v>
      </c>
      <c r="J44" s="9">
        <f t="shared" si="2"/>
        <v>0</v>
      </c>
    </row>
    <row r="45" spans="1:10" ht="38.25" x14ac:dyDescent="0.25">
      <c r="A45" s="10">
        <v>39</v>
      </c>
      <c r="B45" s="42" t="s">
        <v>644</v>
      </c>
      <c r="C45" s="21" t="s">
        <v>649</v>
      </c>
      <c r="D45" s="30" t="s">
        <v>106</v>
      </c>
      <c r="E45" s="20">
        <v>1</v>
      </c>
      <c r="F45" s="25"/>
      <c r="G45" s="8"/>
      <c r="H45" s="9">
        <f t="shared" si="0"/>
        <v>0</v>
      </c>
      <c r="I45" s="9">
        <f t="shared" si="1"/>
        <v>0</v>
      </c>
      <c r="J45" s="9">
        <f t="shared" si="2"/>
        <v>0</v>
      </c>
    </row>
    <row r="46" spans="1:10" ht="38.25" x14ac:dyDescent="0.25">
      <c r="A46" s="6">
        <v>40</v>
      </c>
      <c r="B46" s="41" t="s">
        <v>79</v>
      </c>
      <c r="C46" s="21" t="s">
        <v>645</v>
      </c>
      <c r="D46" s="30" t="s">
        <v>107</v>
      </c>
      <c r="E46" s="20">
        <v>1</v>
      </c>
      <c r="F46" s="25"/>
      <c r="G46" s="8"/>
      <c r="H46" s="9">
        <f t="shared" si="0"/>
        <v>0</v>
      </c>
      <c r="I46" s="9">
        <f t="shared" si="1"/>
        <v>0</v>
      </c>
      <c r="J46" s="9">
        <f t="shared" si="2"/>
        <v>0</v>
      </c>
    </row>
    <row r="47" spans="1:10" ht="38.25" x14ac:dyDescent="0.25">
      <c r="A47" s="10">
        <v>41</v>
      </c>
      <c r="B47" s="41" t="s">
        <v>80</v>
      </c>
      <c r="C47" s="21" t="s">
        <v>646</v>
      </c>
      <c r="D47" s="30" t="s">
        <v>105</v>
      </c>
      <c r="E47" s="20">
        <v>1</v>
      </c>
      <c r="F47" s="25"/>
      <c r="G47" s="8"/>
      <c r="H47" s="9">
        <f t="shared" si="0"/>
        <v>0</v>
      </c>
      <c r="I47" s="9">
        <f t="shared" si="1"/>
        <v>0</v>
      </c>
      <c r="J47" s="9">
        <f t="shared" si="2"/>
        <v>0</v>
      </c>
    </row>
    <row r="48" spans="1:10" ht="38.25" x14ac:dyDescent="0.25">
      <c r="A48" s="10">
        <v>42</v>
      </c>
      <c r="B48" s="41" t="s">
        <v>81</v>
      </c>
      <c r="C48" s="38" t="s">
        <v>647</v>
      </c>
      <c r="D48" s="30" t="s">
        <v>24</v>
      </c>
      <c r="E48" s="20">
        <v>1</v>
      </c>
      <c r="F48" s="25"/>
      <c r="G48" s="8"/>
      <c r="H48" s="9">
        <f t="shared" si="0"/>
        <v>0</v>
      </c>
      <c r="I48" s="9">
        <f t="shared" si="1"/>
        <v>0</v>
      </c>
      <c r="J48" s="9">
        <f t="shared" si="2"/>
        <v>0</v>
      </c>
    </row>
    <row r="49" spans="1:10" ht="60" customHeight="1" x14ac:dyDescent="0.25">
      <c r="A49" s="6">
        <v>43</v>
      </c>
      <c r="B49" s="41" t="s">
        <v>82</v>
      </c>
      <c r="C49" s="21" t="s">
        <v>648</v>
      </c>
      <c r="D49" s="30" t="s">
        <v>96</v>
      </c>
      <c r="E49" s="20">
        <v>1</v>
      </c>
      <c r="F49" s="25"/>
      <c r="G49" s="8"/>
      <c r="H49" s="9">
        <f t="shared" si="0"/>
        <v>0</v>
      </c>
      <c r="I49" s="9">
        <f t="shared" si="1"/>
        <v>0</v>
      </c>
      <c r="J49" s="9">
        <f t="shared" si="2"/>
        <v>0</v>
      </c>
    </row>
    <row r="50" spans="1:10" ht="48.75" customHeight="1" x14ac:dyDescent="0.25">
      <c r="A50" s="10">
        <v>44</v>
      </c>
      <c r="B50" s="41" t="s">
        <v>83</v>
      </c>
      <c r="C50" s="38" t="s">
        <v>650</v>
      </c>
      <c r="D50" s="30" t="s">
        <v>105</v>
      </c>
      <c r="E50" s="20">
        <v>1</v>
      </c>
      <c r="F50" s="25"/>
      <c r="G50" s="8"/>
      <c r="H50" s="9">
        <f t="shared" si="0"/>
        <v>0</v>
      </c>
      <c r="I50" s="9">
        <f t="shared" si="1"/>
        <v>0</v>
      </c>
      <c r="J50" s="9">
        <f t="shared" si="2"/>
        <v>0</v>
      </c>
    </row>
    <row r="51" spans="1:10" ht="38.25" x14ac:dyDescent="0.25">
      <c r="A51" s="10">
        <v>45</v>
      </c>
      <c r="B51" s="41" t="s">
        <v>84</v>
      </c>
      <c r="C51" s="39" t="s">
        <v>652</v>
      </c>
      <c r="D51" s="30" t="s">
        <v>651</v>
      </c>
      <c r="E51" s="20">
        <v>1</v>
      </c>
      <c r="F51" s="25"/>
      <c r="G51" s="8"/>
      <c r="H51" s="9">
        <f t="shared" si="0"/>
        <v>0</v>
      </c>
      <c r="I51" s="9">
        <f t="shared" si="1"/>
        <v>0</v>
      </c>
      <c r="J51" s="9">
        <f t="shared" si="2"/>
        <v>0</v>
      </c>
    </row>
    <row r="52" spans="1:10" ht="38.25" x14ac:dyDescent="0.25">
      <c r="A52" s="6">
        <v>46</v>
      </c>
      <c r="B52" s="41" t="s">
        <v>85</v>
      </c>
      <c r="C52" s="21" t="s">
        <v>653</v>
      </c>
      <c r="D52" s="30" t="s">
        <v>23</v>
      </c>
      <c r="E52" s="20">
        <v>1</v>
      </c>
      <c r="F52" s="25"/>
      <c r="G52" s="8"/>
      <c r="H52" s="9">
        <f t="shared" si="0"/>
        <v>0</v>
      </c>
      <c r="I52" s="9">
        <f t="shared" si="1"/>
        <v>0</v>
      </c>
      <c r="J52" s="9">
        <f t="shared" si="2"/>
        <v>0</v>
      </c>
    </row>
    <row r="53" spans="1:10" ht="63.75" x14ac:dyDescent="0.25">
      <c r="A53" s="10">
        <v>47</v>
      </c>
      <c r="B53" s="41" t="s">
        <v>86</v>
      </c>
      <c r="C53" s="21" t="s">
        <v>654</v>
      </c>
      <c r="D53" s="30" t="s">
        <v>99</v>
      </c>
      <c r="E53" s="20">
        <v>1</v>
      </c>
      <c r="F53" s="25"/>
      <c r="G53" s="8"/>
      <c r="H53" s="9">
        <f t="shared" si="0"/>
        <v>0</v>
      </c>
      <c r="I53" s="9">
        <f t="shared" si="1"/>
        <v>0</v>
      </c>
      <c r="J53" s="9">
        <f t="shared" si="2"/>
        <v>0</v>
      </c>
    </row>
    <row r="54" spans="1:10" ht="38.25" x14ac:dyDescent="0.25">
      <c r="A54" s="10">
        <v>48</v>
      </c>
      <c r="B54" s="41" t="s">
        <v>87</v>
      </c>
      <c r="C54" s="21" t="s">
        <v>659</v>
      </c>
      <c r="D54" s="30" t="s">
        <v>105</v>
      </c>
      <c r="E54" s="20">
        <v>1</v>
      </c>
      <c r="F54" s="25"/>
      <c r="G54" s="8"/>
      <c r="H54" s="9">
        <f t="shared" si="0"/>
        <v>0</v>
      </c>
      <c r="I54" s="9">
        <f t="shared" si="1"/>
        <v>0</v>
      </c>
      <c r="J54" s="9">
        <f t="shared" si="2"/>
        <v>0</v>
      </c>
    </row>
    <row r="55" spans="1:10" ht="38.25" x14ac:dyDescent="0.25">
      <c r="A55" s="6">
        <v>49</v>
      </c>
      <c r="B55" s="41" t="s">
        <v>88</v>
      </c>
      <c r="C55" s="38" t="s">
        <v>655</v>
      </c>
      <c r="D55" s="30" t="s">
        <v>102</v>
      </c>
      <c r="E55" s="20">
        <v>1</v>
      </c>
      <c r="F55" s="25"/>
      <c r="G55" s="8"/>
      <c r="H55" s="9">
        <f t="shared" si="0"/>
        <v>0</v>
      </c>
      <c r="I55" s="9">
        <f t="shared" si="1"/>
        <v>0</v>
      </c>
      <c r="J55" s="9">
        <f t="shared" si="2"/>
        <v>0</v>
      </c>
    </row>
    <row r="56" spans="1:10" ht="51" x14ac:dyDescent="0.25">
      <c r="A56" s="10">
        <v>50</v>
      </c>
      <c r="B56" s="41" t="s">
        <v>89</v>
      </c>
      <c r="C56" s="21" t="s">
        <v>656</v>
      </c>
      <c r="D56" s="30" t="s">
        <v>105</v>
      </c>
      <c r="E56" s="20">
        <v>1</v>
      </c>
      <c r="F56" s="25"/>
      <c r="G56" s="8"/>
      <c r="H56" s="9">
        <f t="shared" si="0"/>
        <v>0</v>
      </c>
      <c r="I56" s="9">
        <f t="shared" si="1"/>
        <v>0</v>
      </c>
      <c r="J56" s="9">
        <f t="shared" si="2"/>
        <v>0</v>
      </c>
    </row>
    <row r="57" spans="1:10" ht="38.25" x14ac:dyDescent="0.25">
      <c r="A57" s="10">
        <v>51</v>
      </c>
      <c r="B57" s="41" t="s">
        <v>90</v>
      </c>
      <c r="C57" s="21" t="s">
        <v>658</v>
      </c>
      <c r="D57" s="30" t="s">
        <v>96</v>
      </c>
      <c r="E57" s="20">
        <v>1</v>
      </c>
      <c r="F57" s="25"/>
      <c r="G57" s="8"/>
      <c r="H57" s="9">
        <f t="shared" si="0"/>
        <v>0</v>
      </c>
      <c r="I57" s="9">
        <f t="shared" si="1"/>
        <v>0</v>
      </c>
      <c r="J57" s="9">
        <f t="shared" si="2"/>
        <v>0</v>
      </c>
    </row>
    <row r="58" spans="1:10" ht="38.25" x14ac:dyDescent="0.25">
      <c r="A58" s="6">
        <v>52</v>
      </c>
      <c r="B58" s="41" t="s">
        <v>91</v>
      </c>
      <c r="C58" s="21" t="s">
        <v>657</v>
      </c>
      <c r="D58" s="30" t="s">
        <v>23</v>
      </c>
      <c r="E58" s="20">
        <v>1</v>
      </c>
      <c r="F58" s="25"/>
      <c r="G58" s="8"/>
      <c r="H58" s="9">
        <f t="shared" si="0"/>
        <v>0</v>
      </c>
      <c r="I58" s="9">
        <f t="shared" si="1"/>
        <v>0</v>
      </c>
      <c r="J58" s="9">
        <f t="shared" si="2"/>
        <v>0</v>
      </c>
    </row>
    <row r="59" spans="1:10" ht="63.75" x14ac:dyDescent="0.25">
      <c r="A59" s="10">
        <v>53</v>
      </c>
      <c r="B59" s="41" t="s">
        <v>92</v>
      </c>
      <c r="C59" s="21" t="s">
        <v>660</v>
      </c>
      <c r="D59" s="30" t="s">
        <v>97</v>
      </c>
      <c r="E59" s="20">
        <v>1</v>
      </c>
      <c r="F59" s="25"/>
      <c r="G59" s="8"/>
      <c r="H59" s="9">
        <f t="shared" si="0"/>
        <v>0</v>
      </c>
      <c r="I59" s="9">
        <f t="shared" si="1"/>
        <v>0</v>
      </c>
      <c r="J59" s="9">
        <f t="shared" si="2"/>
        <v>0</v>
      </c>
    </row>
    <row r="60" spans="1:10" ht="38.25" x14ac:dyDescent="0.25">
      <c r="A60" s="10">
        <v>54</v>
      </c>
      <c r="B60" s="41" t="s">
        <v>93</v>
      </c>
      <c r="C60" s="21" t="s">
        <v>661</v>
      </c>
      <c r="D60" s="30" t="s">
        <v>285</v>
      </c>
      <c r="E60" s="20">
        <v>1</v>
      </c>
      <c r="F60" s="25"/>
      <c r="G60" s="8"/>
      <c r="H60" s="9">
        <f t="shared" si="0"/>
        <v>0</v>
      </c>
      <c r="I60" s="9">
        <f t="shared" si="1"/>
        <v>0</v>
      </c>
      <c r="J60" s="9">
        <f t="shared" si="2"/>
        <v>0</v>
      </c>
    </row>
    <row r="61" spans="1:10" ht="25.5" x14ac:dyDescent="0.25">
      <c r="A61" s="6">
        <v>55</v>
      </c>
      <c r="B61" s="41" t="s">
        <v>94</v>
      </c>
      <c r="C61" s="21" t="s">
        <v>662</v>
      </c>
      <c r="D61" s="30" t="s">
        <v>105</v>
      </c>
      <c r="E61" s="20">
        <v>1</v>
      </c>
      <c r="F61" s="25"/>
      <c r="G61" s="8"/>
      <c r="H61" s="9">
        <f t="shared" si="0"/>
        <v>0</v>
      </c>
      <c r="I61" s="9">
        <f t="shared" si="1"/>
        <v>0</v>
      </c>
      <c r="J61" s="9">
        <f t="shared" si="2"/>
        <v>0</v>
      </c>
    </row>
    <row r="62" spans="1:10" ht="29.25" customHeight="1" x14ac:dyDescent="0.25">
      <c r="A62" s="10">
        <v>56</v>
      </c>
      <c r="B62" s="41" t="s">
        <v>95</v>
      </c>
      <c r="C62" s="21" t="s">
        <v>663</v>
      </c>
      <c r="D62" s="30" t="s">
        <v>109</v>
      </c>
      <c r="E62" s="20">
        <v>1</v>
      </c>
      <c r="F62" s="25"/>
      <c r="G62" s="8"/>
      <c r="H62" s="9">
        <f t="shared" si="0"/>
        <v>0</v>
      </c>
      <c r="I62" s="9">
        <f t="shared" si="1"/>
        <v>0</v>
      </c>
      <c r="J62" s="9">
        <f t="shared" si="2"/>
        <v>0</v>
      </c>
    </row>
    <row r="63" spans="1:10" ht="13.5" thickBot="1" x14ac:dyDescent="0.25">
      <c r="F63" s="2" t="e">
        <f>"suma kontrolna: "
&amp;SUM(#REF!)</f>
        <v>#REF!</v>
      </c>
      <c r="G63" s="2" t="e">
        <f>"suma kontrolna: "
&amp;SUM(#REF!)</f>
        <v>#REF!</v>
      </c>
      <c r="H63" s="2" t="e">
        <f>"suma kontrolna: "
&amp;SUM(#REF!)</f>
        <v>#REF!</v>
      </c>
      <c r="I63" s="14" t="e">
        <f>"Całkowita wartość netto: "&amp;SUM(#REF!)&amp;" zł"</f>
        <v>#REF!</v>
      </c>
      <c r="J63" s="14" t="e">
        <f>"Całkowita wartość brutto: "&amp;SUM(#REF!)&amp;" zł"</f>
        <v>#REF!</v>
      </c>
    </row>
    <row r="66" spans="6:10" ht="35.25" customHeight="1" x14ac:dyDescent="0.2">
      <c r="F66" s="55" t="s">
        <v>5</v>
      </c>
      <c r="G66" s="55"/>
      <c r="H66" s="55"/>
      <c r="I66" s="55"/>
      <c r="J66" s="55"/>
    </row>
  </sheetData>
  <mergeCells count="4">
    <mergeCell ref="F66:J66"/>
    <mergeCell ref="B1:J1"/>
    <mergeCell ref="A2:J2"/>
    <mergeCell ref="A3:J3"/>
  </mergeCells>
  <conditionalFormatting sqref="B63:B1048576 B1:B6">
    <cfRule type="duplicateValues" dxfId="34" priority="38"/>
  </conditionalFormatting>
  <conditionalFormatting sqref="B60:B61 B7 B13 B19 B25 B43 B48 B54 B10:B11 B16:B17 B22:B23 B46 B57">
    <cfRule type="duplicateValues" dxfId="33" priority="5"/>
  </conditionalFormatting>
  <conditionalFormatting sqref="B62 B58 B12 B18 B24 B47">
    <cfRule type="duplicateValues" dxfId="32" priority="4"/>
  </conditionalFormatting>
  <conditionalFormatting sqref="B60 B10 B16 B22 B57">
    <cfRule type="duplicateValues" dxfId="31" priority="3"/>
  </conditionalFormatting>
  <pageMargins left="0.25" right="0.25"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O85"/>
  <sheetViews>
    <sheetView workbookViewId="0">
      <selection activeCell="H7" sqref="H7"/>
    </sheetView>
  </sheetViews>
  <sheetFormatPr defaultColWidth="8.85546875" defaultRowHeight="12.75" x14ac:dyDescent="0.2"/>
  <cols>
    <col min="1" max="1" width="4.7109375" style="3" customWidth="1"/>
    <col min="2" max="2" width="24" style="16" customWidth="1"/>
    <col min="3" max="3" width="31" style="3" customWidth="1"/>
    <col min="4" max="4" width="9.7109375" style="16" customWidth="1"/>
    <col min="5" max="5" width="8.5703125" style="16" customWidth="1"/>
    <col min="6" max="6" width="9.140625" style="3" customWidth="1"/>
    <col min="7" max="7" width="7.42578125" style="3" customWidth="1"/>
    <col min="8" max="10" width="13" style="3" customWidth="1"/>
    <col min="11" max="16384" width="8.85546875" style="3"/>
  </cols>
  <sheetData>
    <row r="1" spans="1:10" ht="124.5" customHeight="1" x14ac:dyDescent="0.2">
      <c r="A1" s="17" t="s">
        <v>12</v>
      </c>
      <c r="B1" s="56"/>
      <c r="C1" s="56"/>
      <c r="D1" s="56"/>
      <c r="E1" s="56"/>
      <c r="F1" s="56"/>
      <c r="G1" s="56"/>
      <c r="H1" s="56"/>
      <c r="I1" s="56"/>
      <c r="J1" s="56"/>
    </row>
    <row r="2" spans="1:10" ht="46.9" customHeight="1" x14ac:dyDescent="0.2">
      <c r="A2" s="57" t="s">
        <v>1107</v>
      </c>
      <c r="B2" s="57"/>
      <c r="C2" s="57"/>
      <c r="D2" s="57"/>
      <c r="E2" s="57"/>
      <c r="F2" s="57"/>
      <c r="G2" s="57"/>
      <c r="H2" s="57"/>
      <c r="I2" s="57"/>
      <c r="J2" s="57"/>
    </row>
    <row r="3" spans="1:10" ht="14.45" customHeight="1" x14ac:dyDescent="0.2">
      <c r="A3" s="57" t="str">
        <f>A4</f>
        <v>część X</v>
      </c>
      <c r="B3" s="57"/>
      <c r="C3" s="57"/>
      <c r="D3" s="57"/>
      <c r="E3" s="57"/>
      <c r="F3" s="57"/>
      <c r="G3" s="57"/>
      <c r="H3" s="57"/>
      <c r="I3" s="57"/>
      <c r="J3" s="57"/>
    </row>
    <row r="4" spans="1:10" x14ac:dyDescent="0.2">
      <c r="A4" s="19" t="s">
        <v>20</v>
      </c>
      <c r="B4" s="19" t="s">
        <v>41</v>
      </c>
      <c r="C4" s="18"/>
      <c r="D4" s="18"/>
      <c r="E4" s="18"/>
      <c r="F4" s="18"/>
      <c r="G4" s="18"/>
      <c r="H4" s="18"/>
      <c r="I4" s="18"/>
      <c r="J4" s="18"/>
    </row>
    <row r="5" spans="1:10" s="5" customFormat="1" ht="85.9" customHeight="1" x14ac:dyDescent="0.2">
      <c r="A5" s="4" t="s">
        <v>0</v>
      </c>
      <c r="B5" s="4" t="s">
        <v>42</v>
      </c>
      <c r="C5" s="4" t="s">
        <v>43</v>
      </c>
      <c r="D5" s="4" t="s">
        <v>6</v>
      </c>
      <c r="E5" s="4" t="s">
        <v>7</v>
      </c>
      <c r="F5" s="4" t="s">
        <v>2</v>
      </c>
      <c r="G5" s="4" t="s">
        <v>1</v>
      </c>
      <c r="H5" s="4" t="s">
        <v>3</v>
      </c>
      <c r="I5" s="4" t="s">
        <v>8</v>
      </c>
      <c r="J5" s="4" t="s">
        <v>4</v>
      </c>
    </row>
    <row r="6" spans="1:10" x14ac:dyDescent="0.2">
      <c r="A6" s="1">
        <v>1</v>
      </c>
      <c r="B6" s="1">
        <v>2</v>
      </c>
      <c r="C6" s="1">
        <v>3</v>
      </c>
      <c r="D6" s="1">
        <v>4</v>
      </c>
      <c r="E6" s="1">
        <v>5</v>
      </c>
      <c r="F6" s="1">
        <v>6</v>
      </c>
      <c r="G6" s="1">
        <v>7</v>
      </c>
      <c r="H6" s="1" t="s">
        <v>13</v>
      </c>
      <c r="I6" s="1" t="s">
        <v>10</v>
      </c>
      <c r="J6" s="1" t="s">
        <v>9</v>
      </c>
    </row>
    <row r="7" spans="1:10" ht="51" x14ac:dyDescent="0.25">
      <c r="A7" s="6">
        <v>1</v>
      </c>
      <c r="B7" s="49" t="s">
        <v>444</v>
      </c>
      <c r="C7" s="21" t="s">
        <v>1016</v>
      </c>
      <c r="D7" s="32" t="s">
        <v>105</v>
      </c>
      <c r="E7" s="20">
        <v>1</v>
      </c>
      <c r="F7" s="7"/>
      <c r="G7" s="8"/>
      <c r="H7" s="9">
        <f t="shared" ref="H7:H10" si="0">F7+F7*G7</f>
        <v>0</v>
      </c>
      <c r="I7" s="9">
        <f>E7*F7</f>
        <v>0</v>
      </c>
      <c r="J7" s="9">
        <f>H7*E7</f>
        <v>0</v>
      </c>
    </row>
    <row r="8" spans="1:10" ht="51" x14ac:dyDescent="0.25">
      <c r="A8" s="10">
        <v>2</v>
      </c>
      <c r="B8" s="49" t="s">
        <v>445</v>
      </c>
      <c r="C8" s="21" t="s">
        <v>1017</v>
      </c>
      <c r="D8" s="32" t="s">
        <v>105</v>
      </c>
      <c r="E8" s="20">
        <v>1</v>
      </c>
      <c r="F8" s="11"/>
      <c r="G8" s="8"/>
      <c r="H8" s="9">
        <f t="shared" si="0"/>
        <v>0</v>
      </c>
      <c r="I8" s="9">
        <f t="shared" ref="I8:I10" si="1">E8*F8</f>
        <v>0</v>
      </c>
      <c r="J8" s="9">
        <f t="shared" ref="J8:J10" si="2">H8*E8</f>
        <v>0</v>
      </c>
    </row>
    <row r="9" spans="1:10" ht="51" x14ac:dyDescent="0.25">
      <c r="A9" s="10">
        <v>3</v>
      </c>
      <c r="B9" s="49" t="s">
        <v>446</v>
      </c>
      <c r="C9" s="21" t="s">
        <v>1018</v>
      </c>
      <c r="D9" s="32" t="s">
        <v>96</v>
      </c>
      <c r="E9" s="20">
        <v>1</v>
      </c>
      <c r="F9" s="12"/>
      <c r="G9" s="8"/>
      <c r="H9" s="9">
        <f t="shared" si="0"/>
        <v>0</v>
      </c>
      <c r="I9" s="9">
        <f t="shared" si="1"/>
        <v>0</v>
      </c>
      <c r="J9" s="9">
        <f t="shared" si="2"/>
        <v>0</v>
      </c>
    </row>
    <row r="10" spans="1:10" ht="51" x14ac:dyDescent="0.25">
      <c r="A10" s="6">
        <v>4</v>
      </c>
      <c r="B10" s="49" t="s">
        <v>447</v>
      </c>
      <c r="C10" s="21" t="s">
        <v>1019</v>
      </c>
      <c r="D10" s="32" t="s">
        <v>96</v>
      </c>
      <c r="E10" s="20">
        <v>1</v>
      </c>
      <c r="F10" s="12"/>
      <c r="G10" s="8"/>
      <c r="H10" s="9">
        <f t="shared" si="0"/>
        <v>0</v>
      </c>
      <c r="I10" s="9">
        <f t="shared" si="1"/>
        <v>0</v>
      </c>
      <c r="J10" s="9">
        <f t="shared" si="2"/>
        <v>0</v>
      </c>
    </row>
    <row r="11" spans="1:10" ht="51" x14ac:dyDescent="0.25">
      <c r="A11" s="10">
        <v>5</v>
      </c>
      <c r="B11" s="49" t="s">
        <v>448</v>
      </c>
      <c r="C11" s="21" t="s">
        <v>1020</v>
      </c>
      <c r="D11" s="32" t="s">
        <v>96</v>
      </c>
      <c r="E11" s="20">
        <v>1</v>
      </c>
      <c r="F11" s="7"/>
      <c r="G11" s="8"/>
      <c r="H11" s="9">
        <f t="shared" ref="H11:H46" si="3">F11+F11*G11</f>
        <v>0</v>
      </c>
      <c r="I11" s="9">
        <f>E11*F11</f>
        <v>0</v>
      </c>
      <c r="J11" s="9">
        <f>H11*E11</f>
        <v>0</v>
      </c>
    </row>
    <row r="12" spans="1:10" ht="69.75" customHeight="1" x14ac:dyDescent="0.25">
      <c r="A12" s="10">
        <v>6</v>
      </c>
      <c r="B12" s="49" t="s">
        <v>449</v>
      </c>
      <c r="C12" s="21" t="s">
        <v>1021</v>
      </c>
      <c r="D12" s="32" t="s">
        <v>102</v>
      </c>
      <c r="E12" s="20">
        <v>1</v>
      </c>
      <c r="F12" s="11"/>
      <c r="G12" s="8"/>
      <c r="H12" s="9">
        <f t="shared" si="3"/>
        <v>0</v>
      </c>
      <c r="I12" s="9">
        <f t="shared" ref="I12:I14" si="4">E12*F12</f>
        <v>0</v>
      </c>
      <c r="J12" s="9">
        <f t="shared" ref="J12:J14" si="5">H12*E12</f>
        <v>0</v>
      </c>
    </row>
    <row r="13" spans="1:10" ht="76.5" x14ac:dyDescent="0.25">
      <c r="A13" s="6">
        <v>7</v>
      </c>
      <c r="B13" s="49" t="s">
        <v>450</v>
      </c>
      <c r="C13" s="21" t="s">
        <v>1022</v>
      </c>
      <c r="D13" s="32" t="s">
        <v>105</v>
      </c>
      <c r="E13" s="20">
        <v>1</v>
      </c>
      <c r="F13" s="12"/>
      <c r="G13" s="8"/>
      <c r="H13" s="9">
        <f t="shared" si="3"/>
        <v>0</v>
      </c>
      <c r="I13" s="9">
        <f t="shared" si="4"/>
        <v>0</v>
      </c>
      <c r="J13" s="9">
        <f t="shared" si="5"/>
        <v>0</v>
      </c>
    </row>
    <row r="14" spans="1:10" ht="51" x14ac:dyDescent="0.25">
      <c r="A14" s="10">
        <v>8</v>
      </c>
      <c r="B14" s="49" t="s">
        <v>451</v>
      </c>
      <c r="C14" s="21" t="s">
        <v>1023</v>
      </c>
      <c r="D14" s="32" t="s">
        <v>23</v>
      </c>
      <c r="E14" s="20">
        <v>1</v>
      </c>
      <c r="F14" s="12"/>
      <c r="G14" s="8"/>
      <c r="H14" s="9">
        <f t="shared" si="3"/>
        <v>0</v>
      </c>
      <c r="I14" s="9">
        <f t="shared" si="4"/>
        <v>0</v>
      </c>
      <c r="J14" s="9">
        <f t="shared" si="5"/>
        <v>0</v>
      </c>
    </row>
    <row r="15" spans="1:10" ht="63.75" x14ac:dyDescent="0.25">
      <c r="A15" s="10">
        <v>9</v>
      </c>
      <c r="B15" s="49" t="s">
        <v>452</v>
      </c>
      <c r="C15" s="21" t="s">
        <v>1024</v>
      </c>
      <c r="D15" s="32" t="s">
        <v>23</v>
      </c>
      <c r="E15" s="20">
        <v>1</v>
      </c>
      <c r="F15" s="7"/>
      <c r="G15" s="8"/>
      <c r="H15" s="9">
        <f t="shared" si="3"/>
        <v>0</v>
      </c>
      <c r="I15" s="9">
        <f>E15*F15</f>
        <v>0</v>
      </c>
      <c r="J15" s="9">
        <f>H15*E15</f>
        <v>0</v>
      </c>
    </row>
    <row r="16" spans="1:10" ht="89.25" x14ac:dyDescent="0.25">
      <c r="A16" s="6">
        <v>10</v>
      </c>
      <c r="B16" s="49" t="s">
        <v>453</v>
      </c>
      <c r="C16" s="21" t="s">
        <v>1025</v>
      </c>
      <c r="D16" s="32" t="s">
        <v>96</v>
      </c>
      <c r="E16" s="20">
        <v>1</v>
      </c>
      <c r="F16" s="11"/>
      <c r="G16" s="8"/>
      <c r="H16" s="9">
        <f t="shared" si="3"/>
        <v>0</v>
      </c>
      <c r="I16" s="9">
        <f t="shared" ref="I16:I18" si="6">E16*F16</f>
        <v>0</v>
      </c>
      <c r="J16" s="9">
        <f t="shared" ref="J16:J18" si="7">H16*E16</f>
        <v>0</v>
      </c>
    </row>
    <row r="17" spans="1:15" ht="51" x14ac:dyDescent="0.25">
      <c r="A17" s="10">
        <v>11</v>
      </c>
      <c r="B17" s="49" t="s">
        <v>454</v>
      </c>
      <c r="C17" s="21" t="s">
        <v>1026</v>
      </c>
      <c r="D17" s="32" t="s">
        <v>102</v>
      </c>
      <c r="E17" s="20">
        <v>1</v>
      </c>
      <c r="F17" s="12"/>
      <c r="G17" s="8"/>
      <c r="H17" s="9">
        <f t="shared" si="3"/>
        <v>0</v>
      </c>
      <c r="I17" s="9">
        <f t="shared" si="6"/>
        <v>0</v>
      </c>
      <c r="J17" s="9">
        <f t="shared" si="7"/>
        <v>0</v>
      </c>
    </row>
    <row r="18" spans="1:15" ht="51" x14ac:dyDescent="0.25">
      <c r="A18" s="10">
        <v>12</v>
      </c>
      <c r="B18" s="49" t="s">
        <v>455</v>
      </c>
      <c r="C18" s="21" t="s">
        <v>1027</v>
      </c>
      <c r="D18" s="32" t="s">
        <v>96</v>
      </c>
      <c r="E18" s="20">
        <v>1</v>
      </c>
      <c r="F18" s="12"/>
      <c r="G18" s="8"/>
      <c r="H18" s="9">
        <f t="shared" si="3"/>
        <v>0</v>
      </c>
      <c r="I18" s="9">
        <f t="shared" si="6"/>
        <v>0</v>
      </c>
      <c r="J18" s="9">
        <f t="shared" si="7"/>
        <v>0</v>
      </c>
    </row>
    <row r="19" spans="1:15" ht="51" x14ac:dyDescent="0.25">
      <c r="A19" s="6">
        <v>13</v>
      </c>
      <c r="B19" s="49" t="s">
        <v>456</v>
      </c>
      <c r="C19" s="21" t="s">
        <v>1028</v>
      </c>
      <c r="D19" s="32" t="s">
        <v>23</v>
      </c>
      <c r="E19" s="20">
        <v>1</v>
      </c>
      <c r="F19" s="7"/>
      <c r="G19" s="8"/>
      <c r="H19" s="9">
        <f t="shared" si="3"/>
        <v>0</v>
      </c>
      <c r="I19" s="9">
        <f>E19*F19</f>
        <v>0</v>
      </c>
      <c r="J19" s="9">
        <f>H19*E19</f>
        <v>0</v>
      </c>
    </row>
    <row r="20" spans="1:15" ht="51" x14ac:dyDescent="0.25">
      <c r="A20" s="10">
        <v>14</v>
      </c>
      <c r="B20" s="49" t="s">
        <v>457</v>
      </c>
      <c r="C20" s="21" t="s">
        <v>1029</v>
      </c>
      <c r="D20" s="32" t="s">
        <v>105</v>
      </c>
      <c r="E20" s="20">
        <v>1</v>
      </c>
      <c r="F20" s="11"/>
      <c r="G20" s="8"/>
      <c r="H20" s="9">
        <f t="shared" si="3"/>
        <v>0</v>
      </c>
      <c r="I20" s="9">
        <f t="shared" ref="I20:I22" si="8">E20*F20</f>
        <v>0</v>
      </c>
      <c r="J20" s="9">
        <f t="shared" ref="J20:J22" si="9">H20*E20</f>
        <v>0</v>
      </c>
    </row>
    <row r="21" spans="1:15" ht="51" x14ac:dyDescent="0.25">
      <c r="A21" s="10">
        <v>15</v>
      </c>
      <c r="B21" s="49" t="s">
        <v>458</v>
      </c>
      <c r="C21" s="21" t="s">
        <v>1030</v>
      </c>
      <c r="D21" s="32" t="s">
        <v>104</v>
      </c>
      <c r="E21" s="20">
        <v>1</v>
      </c>
      <c r="F21" s="12"/>
      <c r="G21" s="8"/>
      <c r="H21" s="9">
        <f t="shared" si="3"/>
        <v>0</v>
      </c>
      <c r="I21" s="9">
        <f t="shared" si="8"/>
        <v>0</v>
      </c>
      <c r="J21" s="9">
        <f t="shared" si="9"/>
        <v>0</v>
      </c>
    </row>
    <row r="22" spans="1:15" ht="63.75" x14ac:dyDescent="0.25">
      <c r="A22" s="6">
        <v>16</v>
      </c>
      <c r="B22" s="49" t="s">
        <v>459</v>
      </c>
      <c r="C22" s="21" t="s">
        <v>1031</v>
      </c>
      <c r="D22" s="32" t="s">
        <v>104</v>
      </c>
      <c r="E22" s="20">
        <v>1</v>
      </c>
      <c r="F22" s="12"/>
      <c r="G22" s="8"/>
      <c r="H22" s="9">
        <f t="shared" si="3"/>
        <v>0</v>
      </c>
      <c r="I22" s="9">
        <f t="shared" si="8"/>
        <v>0</v>
      </c>
      <c r="J22" s="9">
        <f t="shared" si="9"/>
        <v>0</v>
      </c>
    </row>
    <row r="23" spans="1:15" ht="63.75" x14ac:dyDescent="0.25">
      <c r="A23" s="10">
        <v>17</v>
      </c>
      <c r="B23" s="49" t="s">
        <v>460</v>
      </c>
      <c r="C23" s="21" t="s">
        <v>1032</v>
      </c>
      <c r="D23" s="32" t="s">
        <v>104</v>
      </c>
      <c r="E23" s="20">
        <v>1</v>
      </c>
      <c r="F23" s="7"/>
      <c r="G23" s="8"/>
      <c r="H23" s="9">
        <f t="shared" si="3"/>
        <v>0</v>
      </c>
      <c r="I23" s="9">
        <f>E23*F23</f>
        <v>0</v>
      </c>
      <c r="J23" s="9">
        <f>H23*E23</f>
        <v>0</v>
      </c>
    </row>
    <row r="24" spans="1:15" ht="102" x14ac:dyDescent="0.25">
      <c r="A24" s="10">
        <v>18</v>
      </c>
      <c r="B24" s="49" t="s">
        <v>461</v>
      </c>
      <c r="C24" s="21" t="s">
        <v>1034</v>
      </c>
      <c r="D24" s="32" t="s">
        <v>104</v>
      </c>
      <c r="E24" s="20">
        <v>1</v>
      </c>
      <c r="F24" s="11"/>
      <c r="G24" s="8"/>
      <c r="H24" s="9">
        <f t="shared" si="3"/>
        <v>0</v>
      </c>
      <c r="I24" s="9">
        <f t="shared" ref="I24:I26" si="10">E24*F24</f>
        <v>0</v>
      </c>
      <c r="J24" s="9">
        <f t="shared" ref="J24:J26" si="11">H24*E24</f>
        <v>0</v>
      </c>
    </row>
    <row r="25" spans="1:15" ht="76.5" x14ac:dyDescent="0.25">
      <c r="A25" s="6">
        <v>19</v>
      </c>
      <c r="B25" s="49" t="s">
        <v>462</v>
      </c>
      <c r="C25" s="21" t="s">
        <v>1033</v>
      </c>
      <c r="D25" s="32" t="s">
        <v>104</v>
      </c>
      <c r="E25" s="20">
        <v>1</v>
      </c>
      <c r="F25" s="12"/>
      <c r="G25" s="8"/>
      <c r="H25" s="9">
        <f t="shared" si="3"/>
        <v>0</v>
      </c>
      <c r="I25" s="9">
        <f t="shared" si="10"/>
        <v>0</v>
      </c>
      <c r="J25" s="9">
        <f t="shared" si="11"/>
        <v>0</v>
      </c>
    </row>
    <row r="26" spans="1:15" ht="63.75" x14ac:dyDescent="0.25">
      <c r="A26" s="10">
        <v>20</v>
      </c>
      <c r="B26" s="49" t="s">
        <v>463</v>
      </c>
      <c r="C26" s="21" t="s">
        <v>1035</v>
      </c>
      <c r="D26" s="32" t="s">
        <v>104</v>
      </c>
      <c r="E26" s="20">
        <v>1</v>
      </c>
      <c r="F26" s="12"/>
      <c r="G26" s="8"/>
      <c r="H26" s="9">
        <f t="shared" si="3"/>
        <v>0</v>
      </c>
      <c r="I26" s="9">
        <f t="shared" si="10"/>
        <v>0</v>
      </c>
      <c r="J26" s="9">
        <f t="shared" si="11"/>
        <v>0</v>
      </c>
    </row>
    <row r="27" spans="1:15" ht="63.75" x14ac:dyDescent="0.25">
      <c r="A27" s="10">
        <v>21</v>
      </c>
      <c r="B27" s="49" t="s">
        <v>464</v>
      </c>
      <c r="C27" s="21" t="s">
        <v>1036</v>
      </c>
      <c r="D27" s="32" t="s">
        <v>105</v>
      </c>
      <c r="E27" s="20">
        <v>1</v>
      </c>
      <c r="F27" s="7"/>
      <c r="G27" s="8"/>
      <c r="H27" s="9">
        <f t="shared" si="3"/>
        <v>0</v>
      </c>
      <c r="I27" s="9">
        <f>E27*F27</f>
        <v>0</v>
      </c>
      <c r="J27" s="9">
        <f>H27*E27</f>
        <v>0</v>
      </c>
    </row>
    <row r="28" spans="1:15" ht="63.75" x14ac:dyDescent="0.25">
      <c r="A28" s="6">
        <v>22</v>
      </c>
      <c r="B28" s="49" t="s">
        <v>465</v>
      </c>
      <c r="C28" s="21" t="s">
        <v>1037</v>
      </c>
      <c r="D28" s="32" t="s">
        <v>105</v>
      </c>
      <c r="E28" s="20">
        <v>1</v>
      </c>
      <c r="F28" s="11"/>
      <c r="G28" s="8"/>
      <c r="H28" s="9">
        <f t="shared" si="3"/>
        <v>0</v>
      </c>
      <c r="I28" s="9">
        <f t="shared" ref="I28:I30" si="12">E28*F28</f>
        <v>0</v>
      </c>
      <c r="J28" s="9">
        <f t="shared" ref="J28:J30" si="13">H28*E28</f>
        <v>0</v>
      </c>
    </row>
    <row r="29" spans="1:15" ht="51" x14ac:dyDescent="0.25">
      <c r="A29" s="10">
        <v>23</v>
      </c>
      <c r="B29" s="49" t="s">
        <v>466</v>
      </c>
      <c r="C29" s="21" t="s">
        <v>1038</v>
      </c>
      <c r="D29" s="32" t="s">
        <v>502</v>
      </c>
      <c r="E29" s="20">
        <v>1</v>
      </c>
      <c r="F29" s="12"/>
      <c r="G29" s="8"/>
      <c r="H29" s="9">
        <f t="shared" si="3"/>
        <v>0</v>
      </c>
      <c r="I29" s="9">
        <f t="shared" si="12"/>
        <v>0</v>
      </c>
      <c r="J29" s="9">
        <f t="shared" si="13"/>
        <v>0</v>
      </c>
      <c r="O29" s="54"/>
    </row>
    <row r="30" spans="1:15" ht="51" x14ac:dyDescent="0.25">
      <c r="A30" s="10">
        <v>24</v>
      </c>
      <c r="B30" s="49" t="s">
        <v>467</v>
      </c>
      <c r="C30" s="21" t="s">
        <v>1039</v>
      </c>
      <c r="D30" s="32" t="s">
        <v>104</v>
      </c>
      <c r="E30" s="20">
        <v>1</v>
      </c>
      <c r="F30" s="12"/>
      <c r="G30" s="8"/>
      <c r="H30" s="9">
        <f t="shared" si="3"/>
        <v>0</v>
      </c>
      <c r="I30" s="9">
        <f t="shared" si="12"/>
        <v>0</v>
      </c>
      <c r="J30" s="9">
        <f t="shared" si="13"/>
        <v>0</v>
      </c>
    </row>
    <row r="31" spans="1:15" ht="51" x14ac:dyDescent="0.25">
      <c r="A31" s="6">
        <v>25</v>
      </c>
      <c r="B31" s="49" t="s">
        <v>468</v>
      </c>
      <c r="C31" s="21" t="s">
        <v>1040</v>
      </c>
      <c r="D31" s="32" t="s">
        <v>104</v>
      </c>
      <c r="E31" s="20">
        <v>1</v>
      </c>
      <c r="F31" s="7"/>
      <c r="G31" s="8"/>
      <c r="H31" s="9">
        <f t="shared" si="3"/>
        <v>0</v>
      </c>
      <c r="I31" s="9">
        <f>E31*F31</f>
        <v>0</v>
      </c>
      <c r="J31" s="9">
        <f>H31*E31</f>
        <v>0</v>
      </c>
    </row>
    <row r="32" spans="1:15" ht="63.75" x14ac:dyDescent="0.25">
      <c r="A32" s="10">
        <v>26</v>
      </c>
      <c r="B32" s="49" t="s">
        <v>469</v>
      </c>
      <c r="C32" s="21" t="s">
        <v>1041</v>
      </c>
      <c r="D32" s="32" t="s">
        <v>104</v>
      </c>
      <c r="E32" s="20">
        <v>1</v>
      </c>
      <c r="F32" s="11"/>
      <c r="G32" s="8"/>
      <c r="H32" s="9">
        <f t="shared" si="3"/>
        <v>0</v>
      </c>
      <c r="I32" s="9">
        <f t="shared" ref="I32:I34" si="14">E32*F32</f>
        <v>0</v>
      </c>
      <c r="J32" s="9">
        <f t="shared" ref="J32:J34" si="15">H32*E32</f>
        <v>0</v>
      </c>
    </row>
    <row r="33" spans="1:10" ht="76.5" x14ac:dyDescent="0.25">
      <c r="A33" s="10">
        <v>27</v>
      </c>
      <c r="B33" s="49" t="s">
        <v>470</v>
      </c>
      <c r="C33" s="21" t="s">
        <v>1042</v>
      </c>
      <c r="D33" s="32" t="s">
        <v>503</v>
      </c>
      <c r="E33" s="20">
        <v>1</v>
      </c>
      <c r="F33" s="12"/>
      <c r="G33" s="8"/>
      <c r="H33" s="9">
        <f t="shared" si="3"/>
        <v>0</v>
      </c>
      <c r="I33" s="9">
        <f t="shared" si="14"/>
        <v>0</v>
      </c>
      <c r="J33" s="9">
        <f t="shared" si="15"/>
        <v>0</v>
      </c>
    </row>
    <row r="34" spans="1:10" ht="51" x14ac:dyDescent="0.25">
      <c r="A34" s="6">
        <v>28</v>
      </c>
      <c r="B34" s="49" t="s">
        <v>471</v>
      </c>
      <c r="C34" s="21" t="s">
        <v>1043</v>
      </c>
      <c r="D34" s="32" t="s">
        <v>96</v>
      </c>
      <c r="E34" s="20">
        <v>1</v>
      </c>
      <c r="F34" s="12"/>
      <c r="G34" s="8"/>
      <c r="H34" s="9">
        <f t="shared" si="3"/>
        <v>0</v>
      </c>
      <c r="I34" s="9">
        <f t="shared" si="14"/>
        <v>0</v>
      </c>
      <c r="J34" s="9">
        <f t="shared" si="15"/>
        <v>0</v>
      </c>
    </row>
    <row r="35" spans="1:10" ht="51" x14ac:dyDescent="0.25">
      <c r="A35" s="10">
        <v>29</v>
      </c>
      <c r="B35" s="49" t="s">
        <v>1046</v>
      </c>
      <c r="C35" s="21" t="s">
        <v>1044</v>
      </c>
      <c r="D35" s="32" t="s">
        <v>102</v>
      </c>
      <c r="E35" s="20">
        <v>1</v>
      </c>
      <c r="F35" s="7"/>
      <c r="G35" s="8"/>
      <c r="H35" s="9">
        <f t="shared" si="3"/>
        <v>0</v>
      </c>
      <c r="I35" s="9">
        <f>E35*F35</f>
        <v>0</v>
      </c>
      <c r="J35" s="9">
        <f>H35*E35</f>
        <v>0</v>
      </c>
    </row>
    <row r="36" spans="1:10" ht="51" x14ac:dyDescent="0.25">
      <c r="A36" s="10">
        <v>30</v>
      </c>
      <c r="B36" s="49" t="s">
        <v>1045</v>
      </c>
      <c r="C36" s="21" t="s">
        <v>1050</v>
      </c>
      <c r="D36" s="32" t="s">
        <v>104</v>
      </c>
      <c r="E36" s="20">
        <v>1</v>
      </c>
      <c r="F36" s="11"/>
      <c r="G36" s="8"/>
      <c r="H36" s="9">
        <f t="shared" si="3"/>
        <v>0</v>
      </c>
      <c r="I36" s="9">
        <f t="shared" ref="I36:I38" si="16">E36*F36</f>
        <v>0</v>
      </c>
      <c r="J36" s="9">
        <f t="shared" ref="J36:J38" si="17">H36*E36</f>
        <v>0</v>
      </c>
    </row>
    <row r="37" spans="1:10" ht="63.75" x14ac:dyDescent="0.25">
      <c r="A37" s="6">
        <v>31</v>
      </c>
      <c r="B37" s="49" t="s">
        <v>1051</v>
      </c>
      <c r="C37" s="21" t="s">
        <v>1052</v>
      </c>
      <c r="D37" s="32" t="s">
        <v>105</v>
      </c>
      <c r="E37" s="20">
        <v>1</v>
      </c>
      <c r="F37" s="12"/>
      <c r="G37" s="8"/>
      <c r="H37" s="9">
        <f t="shared" si="3"/>
        <v>0</v>
      </c>
      <c r="I37" s="9">
        <f t="shared" si="16"/>
        <v>0</v>
      </c>
      <c r="J37" s="9">
        <f t="shared" si="17"/>
        <v>0</v>
      </c>
    </row>
    <row r="38" spans="1:10" ht="63.75" x14ac:dyDescent="0.25">
      <c r="A38" s="10">
        <v>32</v>
      </c>
      <c r="B38" s="49" t="s">
        <v>472</v>
      </c>
      <c r="C38" s="21" t="s">
        <v>1053</v>
      </c>
      <c r="D38" s="32" t="s">
        <v>104</v>
      </c>
      <c r="E38" s="20">
        <v>1</v>
      </c>
      <c r="F38" s="12"/>
      <c r="G38" s="8"/>
      <c r="H38" s="9">
        <f t="shared" si="3"/>
        <v>0</v>
      </c>
      <c r="I38" s="9">
        <f t="shared" si="16"/>
        <v>0</v>
      </c>
      <c r="J38" s="9">
        <f t="shared" si="17"/>
        <v>0</v>
      </c>
    </row>
    <row r="39" spans="1:10" ht="51" x14ac:dyDescent="0.25">
      <c r="A39" s="10">
        <v>33</v>
      </c>
      <c r="B39" s="49" t="s">
        <v>473</v>
      </c>
      <c r="C39" s="21" t="s">
        <v>1054</v>
      </c>
      <c r="D39" s="32" t="s">
        <v>103</v>
      </c>
      <c r="E39" s="20">
        <v>1</v>
      </c>
      <c r="F39" s="7"/>
      <c r="G39" s="8"/>
      <c r="H39" s="9">
        <f t="shared" si="3"/>
        <v>0</v>
      </c>
      <c r="I39" s="9">
        <f>E39*F39</f>
        <v>0</v>
      </c>
      <c r="J39" s="9">
        <f>H39*E39</f>
        <v>0</v>
      </c>
    </row>
    <row r="40" spans="1:10" ht="51" x14ac:dyDescent="0.25">
      <c r="A40" s="6">
        <v>34</v>
      </c>
      <c r="B40" s="49" t="s">
        <v>474</v>
      </c>
      <c r="C40" s="21" t="s">
        <v>1055</v>
      </c>
      <c r="D40" s="32" t="s">
        <v>23</v>
      </c>
      <c r="E40" s="20">
        <v>1</v>
      </c>
      <c r="F40" s="11"/>
      <c r="G40" s="8"/>
      <c r="H40" s="9">
        <f t="shared" si="3"/>
        <v>0</v>
      </c>
      <c r="I40" s="9">
        <f t="shared" ref="I40:I42" si="18">E40*F40</f>
        <v>0</v>
      </c>
      <c r="J40" s="9">
        <f t="shared" ref="J40:J42" si="19">H40*E40</f>
        <v>0</v>
      </c>
    </row>
    <row r="41" spans="1:10" ht="51" x14ac:dyDescent="0.25">
      <c r="A41" s="10">
        <v>35</v>
      </c>
      <c r="B41" s="49" t="s">
        <v>475</v>
      </c>
      <c r="C41" s="21" t="s">
        <v>1056</v>
      </c>
      <c r="D41" s="32" t="s">
        <v>504</v>
      </c>
      <c r="E41" s="20">
        <v>1</v>
      </c>
      <c r="F41" s="12"/>
      <c r="G41" s="8"/>
      <c r="H41" s="9">
        <f t="shared" si="3"/>
        <v>0</v>
      </c>
      <c r="I41" s="9">
        <f t="shared" si="18"/>
        <v>0</v>
      </c>
      <c r="J41" s="9">
        <f t="shared" si="19"/>
        <v>0</v>
      </c>
    </row>
    <row r="42" spans="1:10" ht="51" x14ac:dyDescent="0.25">
      <c r="A42" s="10">
        <v>36</v>
      </c>
      <c r="B42" s="49" t="s">
        <v>1047</v>
      </c>
      <c r="C42" s="21" t="s">
        <v>1057</v>
      </c>
      <c r="D42" s="32" t="s">
        <v>103</v>
      </c>
      <c r="E42" s="20">
        <v>1</v>
      </c>
      <c r="F42" s="12"/>
      <c r="G42" s="8"/>
      <c r="H42" s="9">
        <f t="shared" si="3"/>
        <v>0</v>
      </c>
      <c r="I42" s="9">
        <f t="shared" si="18"/>
        <v>0</v>
      </c>
      <c r="J42" s="9">
        <f t="shared" si="19"/>
        <v>0</v>
      </c>
    </row>
    <row r="43" spans="1:10" ht="51" x14ac:dyDescent="0.25">
      <c r="A43" s="6">
        <v>37</v>
      </c>
      <c r="B43" s="41" t="s">
        <v>1048</v>
      </c>
      <c r="C43" s="21" t="s">
        <v>1058</v>
      </c>
      <c r="D43" s="30" t="s">
        <v>23</v>
      </c>
      <c r="E43" s="20">
        <v>1</v>
      </c>
      <c r="F43" s="7"/>
      <c r="G43" s="8"/>
      <c r="H43" s="9">
        <f t="shared" si="3"/>
        <v>0</v>
      </c>
      <c r="I43" s="9">
        <f>E43*F43</f>
        <v>0</v>
      </c>
      <c r="J43" s="9">
        <f>H43*E43</f>
        <v>0</v>
      </c>
    </row>
    <row r="44" spans="1:10" ht="63.75" x14ac:dyDescent="0.25">
      <c r="A44" s="10">
        <v>38</v>
      </c>
      <c r="B44" s="41" t="s">
        <v>476</v>
      </c>
      <c r="C44" s="21" t="s">
        <v>1059</v>
      </c>
      <c r="D44" s="30" t="s">
        <v>24</v>
      </c>
      <c r="E44" s="20">
        <v>1</v>
      </c>
      <c r="F44" s="11"/>
      <c r="G44" s="8"/>
      <c r="H44" s="9">
        <f t="shared" si="3"/>
        <v>0</v>
      </c>
      <c r="I44" s="9">
        <f t="shared" ref="I44:I46" si="20">E44*F44</f>
        <v>0</v>
      </c>
      <c r="J44" s="9">
        <f t="shared" ref="J44:J46" si="21">H44*E44</f>
        <v>0</v>
      </c>
    </row>
    <row r="45" spans="1:10" ht="51" x14ac:dyDescent="0.25">
      <c r="A45" s="10">
        <v>39</v>
      </c>
      <c r="B45" s="41" t="s">
        <v>477</v>
      </c>
      <c r="C45" s="21" t="s">
        <v>1060</v>
      </c>
      <c r="D45" s="30" t="s">
        <v>24</v>
      </c>
      <c r="E45" s="20">
        <v>1</v>
      </c>
      <c r="F45" s="12"/>
      <c r="G45" s="8"/>
      <c r="H45" s="9">
        <f t="shared" si="3"/>
        <v>0</v>
      </c>
      <c r="I45" s="9">
        <f t="shared" si="20"/>
        <v>0</v>
      </c>
      <c r="J45" s="9">
        <f t="shared" si="21"/>
        <v>0</v>
      </c>
    </row>
    <row r="46" spans="1:10" ht="51" x14ac:dyDescent="0.25">
      <c r="A46" s="6">
        <v>40</v>
      </c>
      <c r="B46" s="41" t="s">
        <v>478</v>
      </c>
      <c r="C46" s="21" t="s">
        <v>1061</v>
      </c>
      <c r="D46" s="30" t="s">
        <v>103</v>
      </c>
      <c r="E46" s="20">
        <v>1</v>
      </c>
      <c r="F46" s="12"/>
      <c r="G46" s="8"/>
      <c r="H46" s="9">
        <f t="shared" si="3"/>
        <v>0</v>
      </c>
      <c r="I46" s="9">
        <f t="shared" si="20"/>
        <v>0</v>
      </c>
      <c r="J46" s="9">
        <f t="shared" si="21"/>
        <v>0</v>
      </c>
    </row>
    <row r="47" spans="1:10" ht="83.25" x14ac:dyDescent="0.25">
      <c r="A47" s="10">
        <v>41</v>
      </c>
      <c r="B47" s="41" t="s">
        <v>479</v>
      </c>
      <c r="C47" s="21" t="s">
        <v>1062</v>
      </c>
      <c r="D47" s="30" t="s">
        <v>103</v>
      </c>
      <c r="E47" s="20">
        <v>1</v>
      </c>
      <c r="F47" s="7"/>
      <c r="G47" s="8"/>
      <c r="H47" s="9">
        <f t="shared" ref="H47:H74" si="22">F47+F47*G47</f>
        <v>0</v>
      </c>
      <c r="I47" s="9">
        <f>E47*F47</f>
        <v>0</v>
      </c>
      <c r="J47" s="9">
        <f>H47*E47</f>
        <v>0</v>
      </c>
    </row>
    <row r="48" spans="1:10" ht="51" x14ac:dyDescent="0.25">
      <c r="A48" s="10">
        <v>42</v>
      </c>
      <c r="B48" s="41" t="s">
        <v>480</v>
      </c>
      <c r="C48" s="21" t="s">
        <v>1063</v>
      </c>
      <c r="D48" s="30" t="s">
        <v>23</v>
      </c>
      <c r="E48" s="20">
        <v>1</v>
      </c>
      <c r="F48" s="11"/>
      <c r="G48" s="8"/>
      <c r="H48" s="9">
        <f t="shared" si="22"/>
        <v>0</v>
      </c>
      <c r="I48" s="9">
        <f t="shared" ref="I48:I50" si="23">E48*F48</f>
        <v>0</v>
      </c>
      <c r="J48" s="9">
        <f t="shared" ref="J48:J50" si="24">H48*E48</f>
        <v>0</v>
      </c>
    </row>
    <row r="49" spans="1:10" ht="51" x14ac:dyDescent="0.25">
      <c r="A49" s="6">
        <v>43</v>
      </c>
      <c r="B49" s="41" t="s">
        <v>481</v>
      </c>
      <c r="C49" s="21" t="s">
        <v>1070</v>
      </c>
      <c r="D49" s="30" t="s">
        <v>102</v>
      </c>
      <c r="E49" s="20">
        <v>1</v>
      </c>
      <c r="F49" s="12"/>
      <c r="G49" s="8"/>
      <c r="H49" s="9">
        <f t="shared" si="22"/>
        <v>0</v>
      </c>
      <c r="I49" s="9">
        <f t="shared" si="23"/>
        <v>0</v>
      </c>
      <c r="J49" s="9">
        <f t="shared" si="24"/>
        <v>0</v>
      </c>
    </row>
    <row r="50" spans="1:10" ht="51" x14ac:dyDescent="0.25">
      <c r="A50" s="10">
        <v>44</v>
      </c>
      <c r="B50" s="41" t="s">
        <v>482</v>
      </c>
      <c r="C50" s="21" t="s">
        <v>1071</v>
      </c>
      <c r="D50" s="30" t="s">
        <v>96</v>
      </c>
      <c r="E50" s="20">
        <v>1</v>
      </c>
      <c r="F50" s="12"/>
      <c r="G50" s="8"/>
      <c r="H50" s="9">
        <f t="shared" si="22"/>
        <v>0</v>
      </c>
      <c r="I50" s="9">
        <f t="shared" si="23"/>
        <v>0</v>
      </c>
      <c r="J50" s="9">
        <f t="shared" si="24"/>
        <v>0</v>
      </c>
    </row>
    <row r="51" spans="1:10" ht="63.75" x14ac:dyDescent="0.25">
      <c r="A51" s="10">
        <v>45</v>
      </c>
      <c r="B51" s="41" t="s">
        <v>483</v>
      </c>
      <c r="C51" s="21" t="s">
        <v>1072</v>
      </c>
      <c r="D51" s="30" t="s">
        <v>104</v>
      </c>
      <c r="E51" s="20">
        <v>1</v>
      </c>
      <c r="F51" s="11"/>
      <c r="G51" s="8"/>
      <c r="H51" s="9">
        <f t="shared" si="22"/>
        <v>0</v>
      </c>
      <c r="I51" s="9">
        <f t="shared" ref="I51:I53" si="25">E51*F51</f>
        <v>0</v>
      </c>
      <c r="J51" s="9">
        <f t="shared" ref="J51:J53" si="26">H51*E51</f>
        <v>0</v>
      </c>
    </row>
    <row r="52" spans="1:10" ht="51" x14ac:dyDescent="0.25">
      <c r="A52" s="6">
        <v>46</v>
      </c>
      <c r="B52" s="41" t="s">
        <v>484</v>
      </c>
      <c r="C52" s="21" t="s">
        <v>1073</v>
      </c>
      <c r="D52" s="30" t="s">
        <v>96</v>
      </c>
      <c r="E52" s="20">
        <v>1</v>
      </c>
      <c r="F52" s="12"/>
      <c r="G52" s="8"/>
      <c r="H52" s="9">
        <f t="shared" si="22"/>
        <v>0</v>
      </c>
      <c r="I52" s="9">
        <f t="shared" si="25"/>
        <v>0</v>
      </c>
      <c r="J52" s="9">
        <f t="shared" si="26"/>
        <v>0</v>
      </c>
    </row>
    <row r="53" spans="1:10" ht="89.25" x14ac:dyDescent="0.25">
      <c r="A53" s="10">
        <v>47</v>
      </c>
      <c r="B53" s="41" t="s">
        <v>485</v>
      </c>
      <c r="C53" s="21" t="s">
        <v>1074</v>
      </c>
      <c r="D53" s="30" t="s">
        <v>96</v>
      </c>
      <c r="E53" s="20">
        <v>1</v>
      </c>
      <c r="F53" s="12"/>
      <c r="G53" s="8"/>
      <c r="H53" s="9">
        <f t="shared" si="22"/>
        <v>0</v>
      </c>
      <c r="I53" s="9">
        <f t="shared" si="25"/>
        <v>0</v>
      </c>
      <c r="J53" s="9">
        <f t="shared" si="26"/>
        <v>0</v>
      </c>
    </row>
    <row r="54" spans="1:10" ht="51" x14ac:dyDescent="0.25">
      <c r="A54" s="10">
        <v>48</v>
      </c>
      <c r="B54" s="41" t="s">
        <v>486</v>
      </c>
      <c r="C54" s="21" t="s">
        <v>1075</v>
      </c>
      <c r="D54" s="30" t="s">
        <v>96</v>
      </c>
      <c r="E54" s="20">
        <v>1</v>
      </c>
      <c r="F54" s="7"/>
      <c r="G54" s="8"/>
      <c r="H54" s="9">
        <f t="shared" si="22"/>
        <v>0</v>
      </c>
      <c r="I54" s="9">
        <f>E54*F54</f>
        <v>0</v>
      </c>
      <c r="J54" s="9">
        <f>H54*E54</f>
        <v>0</v>
      </c>
    </row>
    <row r="55" spans="1:10" ht="51" x14ac:dyDescent="0.25">
      <c r="A55" s="6">
        <v>49</v>
      </c>
      <c r="B55" s="41" t="s">
        <v>1049</v>
      </c>
      <c r="C55" s="21" t="s">
        <v>1076</v>
      </c>
      <c r="D55" s="30" t="s">
        <v>103</v>
      </c>
      <c r="E55" s="20">
        <v>1</v>
      </c>
      <c r="F55" s="12"/>
      <c r="G55" s="8"/>
      <c r="H55" s="9">
        <f t="shared" si="22"/>
        <v>0</v>
      </c>
      <c r="I55" s="9">
        <f t="shared" ref="I55:I56" si="27">E55*F55</f>
        <v>0</v>
      </c>
      <c r="J55" s="9">
        <f t="shared" ref="J55:J56" si="28">H55*E55</f>
        <v>0</v>
      </c>
    </row>
    <row r="56" spans="1:10" ht="63.75" x14ac:dyDescent="0.25">
      <c r="A56" s="10">
        <v>50</v>
      </c>
      <c r="B56" s="41" t="s">
        <v>487</v>
      </c>
      <c r="C56" s="21" t="s">
        <v>1077</v>
      </c>
      <c r="D56" s="30" t="s">
        <v>96</v>
      </c>
      <c r="E56" s="20">
        <v>1</v>
      </c>
      <c r="F56" s="12"/>
      <c r="G56" s="8"/>
      <c r="H56" s="9">
        <f t="shared" si="22"/>
        <v>0</v>
      </c>
      <c r="I56" s="9">
        <f t="shared" si="27"/>
        <v>0</v>
      </c>
      <c r="J56" s="9">
        <f t="shared" si="28"/>
        <v>0</v>
      </c>
    </row>
    <row r="57" spans="1:10" ht="63.75" x14ac:dyDescent="0.25">
      <c r="A57" s="10">
        <v>51</v>
      </c>
      <c r="B57" s="41" t="s">
        <v>488</v>
      </c>
      <c r="C57" s="21" t="s">
        <v>1078</v>
      </c>
      <c r="D57" s="30" t="s">
        <v>96</v>
      </c>
      <c r="E57" s="20">
        <v>1</v>
      </c>
      <c r="F57" s="7"/>
      <c r="G57" s="8"/>
      <c r="H57" s="9">
        <f t="shared" si="22"/>
        <v>0</v>
      </c>
      <c r="I57" s="9">
        <f>E57*F57</f>
        <v>0</v>
      </c>
      <c r="J57" s="9">
        <f>H57*E57</f>
        <v>0</v>
      </c>
    </row>
    <row r="58" spans="1:10" ht="51" x14ac:dyDescent="0.25">
      <c r="A58" s="6">
        <v>52</v>
      </c>
      <c r="B58" s="41" t="s">
        <v>1069</v>
      </c>
      <c r="C58" s="21" t="s">
        <v>1079</v>
      </c>
      <c r="D58" s="30" t="s">
        <v>505</v>
      </c>
      <c r="E58" s="20">
        <v>1</v>
      </c>
      <c r="F58" s="12"/>
      <c r="G58" s="8"/>
      <c r="H58" s="9">
        <f t="shared" si="22"/>
        <v>0</v>
      </c>
      <c r="I58" s="9">
        <f t="shared" ref="I58" si="29">E58*F58</f>
        <v>0</v>
      </c>
      <c r="J58" s="9">
        <f t="shared" ref="J58" si="30">H58*E58</f>
        <v>0</v>
      </c>
    </row>
    <row r="59" spans="1:10" ht="63.75" x14ac:dyDescent="0.25">
      <c r="A59" s="10">
        <v>53</v>
      </c>
      <c r="B59" s="41" t="s">
        <v>489</v>
      </c>
      <c r="C59" s="21" t="s">
        <v>1091</v>
      </c>
      <c r="D59" s="30" t="s">
        <v>105</v>
      </c>
      <c r="E59" s="20">
        <v>1</v>
      </c>
      <c r="F59" s="7"/>
      <c r="G59" s="8"/>
      <c r="H59" s="9">
        <f t="shared" si="22"/>
        <v>0</v>
      </c>
      <c r="I59" s="9">
        <f>E59*F59</f>
        <v>0</v>
      </c>
      <c r="J59" s="9">
        <f>H59*E59</f>
        <v>0</v>
      </c>
    </row>
    <row r="60" spans="1:10" ht="76.5" x14ac:dyDescent="0.25">
      <c r="A60" s="10">
        <v>54</v>
      </c>
      <c r="B60" s="41" t="s">
        <v>450</v>
      </c>
      <c r="C60" s="21" t="s">
        <v>1090</v>
      </c>
      <c r="D60" s="30" t="s">
        <v>104</v>
      </c>
      <c r="E60" s="20">
        <v>1</v>
      </c>
      <c r="F60" s="11"/>
      <c r="G60" s="8"/>
      <c r="H60" s="9">
        <f t="shared" si="22"/>
        <v>0</v>
      </c>
      <c r="I60" s="9">
        <f t="shared" ref="I60:I62" si="31">E60*F60</f>
        <v>0</v>
      </c>
      <c r="J60" s="9">
        <f t="shared" ref="J60:J62" si="32">H60*E60</f>
        <v>0</v>
      </c>
    </row>
    <row r="61" spans="1:10" ht="63.75" x14ac:dyDescent="0.25">
      <c r="A61" s="6">
        <v>55</v>
      </c>
      <c r="B61" s="41" t="s">
        <v>490</v>
      </c>
      <c r="C61" s="21" t="s">
        <v>1089</v>
      </c>
      <c r="D61" s="30" t="s">
        <v>96</v>
      </c>
      <c r="E61" s="20">
        <v>1</v>
      </c>
      <c r="F61" s="12"/>
      <c r="G61" s="8"/>
      <c r="H61" s="9">
        <f t="shared" si="22"/>
        <v>0</v>
      </c>
      <c r="I61" s="9">
        <f t="shared" si="31"/>
        <v>0</v>
      </c>
      <c r="J61" s="9">
        <f t="shared" si="32"/>
        <v>0</v>
      </c>
    </row>
    <row r="62" spans="1:10" ht="76.5" x14ac:dyDescent="0.25">
      <c r="A62" s="10">
        <v>56</v>
      </c>
      <c r="B62" s="41" t="s">
        <v>491</v>
      </c>
      <c r="C62" s="21" t="s">
        <v>1088</v>
      </c>
      <c r="D62" s="30" t="s">
        <v>104</v>
      </c>
      <c r="E62" s="20">
        <v>1</v>
      </c>
      <c r="F62" s="12"/>
      <c r="G62" s="8"/>
      <c r="H62" s="9">
        <f t="shared" si="22"/>
        <v>0</v>
      </c>
      <c r="I62" s="9">
        <f t="shared" si="31"/>
        <v>0</v>
      </c>
      <c r="J62" s="9">
        <f t="shared" si="32"/>
        <v>0</v>
      </c>
    </row>
    <row r="63" spans="1:10" ht="63.75" x14ac:dyDescent="0.25">
      <c r="A63" s="10">
        <v>57</v>
      </c>
      <c r="B63" s="41" t="s">
        <v>492</v>
      </c>
      <c r="C63" s="21" t="s">
        <v>1080</v>
      </c>
      <c r="D63" s="30" t="s">
        <v>24</v>
      </c>
      <c r="E63" s="20">
        <v>1</v>
      </c>
      <c r="F63" s="7"/>
      <c r="G63" s="8"/>
      <c r="H63" s="9">
        <f t="shared" si="22"/>
        <v>0</v>
      </c>
      <c r="I63" s="9">
        <f>E63*F63</f>
        <v>0</v>
      </c>
      <c r="J63" s="9">
        <f>H63*E63</f>
        <v>0</v>
      </c>
    </row>
    <row r="64" spans="1:10" ht="51" x14ac:dyDescent="0.25">
      <c r="A64" s="6">
        <v>58</v>
      </c>
      <c r="B64" s="41" t="s">
        <v>1081</v>
      </c>
      <c r="C64" s="21" t="s">
        <v>1087</v>
      </c>
      <c r="D64" s="30" t="s">
        <v>28</v>
      </c>
      <c r="E64" s="20">
        <v>1</v>
      </c>
      <c r="F64" s="11"/>
      <c r="G64" s="8"/>
      <c r="H64" s="9">
        <f t="shared" si="22"/>
        <v>0</v>
      </c>
      <c r="I64" s="9">
        <f t="shared" ref="I64:I66" si="33">E64*F64</f>
        <v>0</v>
      </c>
      <c r="J64" s="9">
        <f t="shared" ref="J64:J66" si="34">H64*E64</f>
        <v>0</v>
      </c>
    </row>
    <row r="65" spans="1:10" ht="63.75" x14ac:dyDescent="0.25">
      <c r="A65" s="10">
        <v>59</v>
      </c>
      <c r="B65" s="41" t="s">
        <v>450</v>
      </c>
      <c r="C65" s="21" t="s">
        <v>1086</v>
      </c>
      <c r="D65" s="30" t="s">
        <v>104</v>
      </c>
      <c r="E65" s="20">
        <v>1</v>
      </c>
      <c r="F65" s="12"/>
      <c r="G65" s="8"/>
      <c r="H65" s="9">
        <f t="shared" si="22"/>
        <v>0</v>
      </c>
      <c r="I65" s="9">
        <f t="shared" si="33"/>
        <v>0</v>
      </c>
      <c r="J65" s="9">
        <f t="shared" si="34"/>
        <v>0</v>
      </c>
    </row>
    <row r="66" spans="1:10" ht="51" x14ac:dyDescent="0.25">
      <c r="A66" s="10">
        <v>60</v>
      </c>
      <c r="B66" s="41" t="s">
        <v>493</v>
      </c>
      <c r="C66" s="21" t="s">
        <v>1085</v>
      </c>
      <c r="D66" s="30" t="s">
        <v>104</v>
      </c>
      <c r="E66" s="20">
        <v>1</v>
      </c>
      <c r="F66" s="12"/>
      <c r="G66" s="8"/>
      <c r="H66" s="9">
        <f t="shared" si="22"/>
        <v>0</v>
      </c>
      <c r="I66" s="9">
        <f t="shared" si="33"/>
        <v>0</v>
      </c>
      <c r="J66" s="9">
        <f t="shared" si="34"/>
        <v>0</v>
      </c>
    </row>
    <row r="67" spans="1:10" ht="63.75" x14ac:dyDescent="0.25">
      <c r="A67" s="6">
        <v>61</v>
      </c>
      <c r="B67" s="41" t="s">
        <v>494</v>
      </c>
      <c r="C67" s="21" t="s">
        <v>1084</v>
      </c>
      <c r="D67" s="30" t="s">
        <v>104</v>
      </c>
      <c r="E67" s="20">
        <v>1</v>
      </c>
      <c r="F67" s="7"/>
      <c r="G67" s="8"/>
      <c r="H67" s="9">
        <f t="shared" si="22"/>
        <v>0</v>
      </c>
      <c r="I67" s="9">
        <f>E67*F67</f>
        <v>0</v>
      </c>
      <c r="J67" s="9">
        <f>H67*E67</f>
        <v>0</v>
      </c>
    </row>
    <row r="68" spans="1:10" ht="38.25" x14ac:dyDescent="0.25">
      <c r="A68" s="10">
        <v>62</v>
      </c>
      <c r="B68" s="41" t="s">
        <v>1065</v>
      </c>
      <c r="C68" s="21" t="s">
        <v>1082</v>
      </c>
      <c r="D68" s="30" t="s">
        <v>103</v>
      </c>
      <c r="E68" s="20">
        <v>1</v>
      </c>
      <c r="F68" s="11"/>
      <c r="G68" s="8"/>
      <c r="H68" s="9">
        <f t="shared" si="22"/>
        <v>0</v>
      </c>
      <c r="I68" s="9">
        <f t="shared" ref="I68:I70" si="35">E68*F68</f>
        <v>0</v>
      </c>
      <c r="J68" s="9">
        <f t="shared" ref="J68:J70" si="36">H68*E68</f>
        <v>0</v>
      </c>
    </row>
    <row r="69" spans="1:10" ht="63.75" x14ac:dyDescent="0.25">
      <c r="A69" s="10">
        <v>63</v>
      </c>
      <c r="B69" s="41" t="s">
        <v>1064</v>
      </c>
      <c r="C69" s="21" t="s">
        <v>1083</v>
      </c>
      <c r="D69" s="30" t="s">
        <v>104</v>
      </c>
      <c r="E69" s="20">
        <v>1</v>
      </c>
      <c r="F69" s="12"/>
      <c r="G69" s="8"/>
      <c r="H69" s="9">
        <f t="shared" si="22"/>
        <v>0</v>
      </c>
      <c r="I69" s="9">
        <f t="shared" si="35"/>
        <v>0</v>
      </c>
      <c r="J69" s="9">
        <f t="shared" si="36"/>
        <v>0</v>
      </c>
    </row>
    <row r="70" spans="1:10" ht="63.75" x14ac:dyDescent="0.25">
      <c r="A70" s="6">
        <v>64</v>
      </c>
      <c r="B70" s="41" t="s">
        <v>1066</v>
      </c>
      <c r="C70" s="21" t="s">
        <v>1092</v>
      </c>
      <c r="D70" s="30" t="s">
        <v>104</v>
      </c>
      <c r="E70" s="20">
        <v>1</v>
      </c>
      <c r="F70" s="12"/>
      <c r="G70" s="8"/>
      <c r="H70" s="9">
        <f t="shared" si="22"/>
        <v>0</v>
      </c>
      <c r="I70" s="9">
        <f t="shared" si="35"/>
        <v>0</v>
      </c>
      <c r="J70" s="9">
        <f t="shared" si="36"/>
        <v>0</v>
      </c>
    </row>
    <row r="71" spans="1:10" ht="51" x14ac:dyDescent="0.25">
      <c r="A71" s="10">
        <v>65</v>
      </c>
      <c r="B71" s="41" t="s">
        <v>1093</v>
      </c>
      <c r="C71" s="21" t="s">
        <v>1094</v>
      </c>
      <c r="D71" s="30" t="s">
        <v>102</v>
      </c>
      <c r="E71" s="20">
        <v>1</v>
      </c>
      <c r="F71" s="7"/>
      <c r="G71" s="8"/>
      <c r="H71" s="9">
        <f t="shared" si="22"/>
        <v>0</v>
      </c>
      <c r="I71" s="9">
        <f>E71*F71</f>
        <v>0</v>
      </c>
      <c r="J71" s="9">
        <f>H71*E71</f>
        <v>0</v>
      </c>
    </row>
    <row r="72" spans="1:10" ht="51" x14ac:dyDescent="0.25">
      <c r="A72" s="10">
        <v>66</v>
      </c>
      <c r="B72" s="41" t="s">
        <v>495</v>
      </c>
      <c r="C72" s="21" t="s">
        <v>1095</v>
      </c>
      <c r="D72" s="30" t="s">
        <v>104</v>
      </c>
      <c r="E72" s="20">
        <v>1</v>
      </c>
      <c r="F72" s="11"/>
      <c r="G72" s="8"/>
      <c r="H72" s="9">
        <f t="shared" si="22"/>
        <v>0</v>
      </c>
      <c r="I72" s="9">
        <f t="shared" ref="I72:I74" si="37">E72*F72</f>
        <v>0</v>
      </c>
      <c r="J72" s="9">
        <f t="shared" ref="J72:J74" si="38">H72*E72</f>
        <v>0</v>
      </c>
    </row>
    <row r="73" spans="1:10" ht="51" x14ac:dyDescent="0.25">
      <c r="A73" s="6">
        <v>67</v>
      </c>
      <c r="B73" s="41" t="s">
        <v>496</v>
      </c>
      <c r="C73" s="21" t="s">
        <v>1096</v>
      </c>
      <c r="D73" s="30" t="s">
        <v>102</v>
      </c>
      <c r="E73" s="20">
        <v>1</v>
      </c>
      <c r="F73" s="12"/>
      <c r="G73" s="8"/>
      <c r="H73" s="9">
        <f t="shared" si="22"/>
        <v>0</v>
      </c>
      <c r="I73" s="9">
        <f t="shared" si="37"/>
        <v>0</v>
      </c>
      <c r="J73" s="9">
        <f t="shared" si="38"/>
        <v>0</v>
      </c>
    </row>
    <row r="74" spans="1:10" ht="63.75" x14ac:dyDescent="0.25">
      <c r="A74" s="10">
        <v>68</v>
      </c>
      <c r="B74" s="41" t="s">
        <v>497</v>
      </c>
      <c r="C74" s="21" t="s">
        <v>1100</v>
      </c>
      <c r="D74" s="30" t="s">
        <v>96</v>
      </c>
      <c r="E74" s="20">
        <v>1</v>
      </c>
      <c r="F74" s="12"/>
      <c r="G74" s="8"/>
      <c r="H74" s="9">
        <f t="shared" si="22"/>
        <v>0</v>
      </c>
      <c r="I74" s="9">
        <f t="shared" si="37"/>
        <v>0</v>
      </c>
      <c r="J74" s="9">
        <f t="shared" si="38"/>
        <v>0</v>
      </c>
    </row>
    <row r="75" spans="1:10" ht="63.75" x14ac:dyDescent="0.25">
      <c r="A75" s="10">
        <v>69</v>
      </c>
      <c r="B75" s="41" t="s">
        <v>1097</v>
      </c>
      <c r="C75" s="21" t="s">
        <v>1099</v>
      </c>
      <c r="D75" s="30" t="s">
        <v>96</v>
      </c>
      <c r="E75" s="20">
        <v>1</v>
      </c>
      <c r="F75" s="7"/>
      <c r="G75" s="8"/>
      <c r="H75" s="9">
        <f t="shared" ref="H75:H81" si="39">F75+F75*G75</f>
        <v>0</v>
      </c>
      <c r="I75" s="9">
        <f>E75*F75</f>
        <v>0</v>
      </c>
      <c r="J75" s="9">
        <f>H75*E75</f>
        <v>0</v>
      </c>
    </row>
    <row r="76" spans="1:10" ht="51" x14ac:dyDescent="0.25">
      <c r="A76" s="6">
        <v>70</v>
      </c>
      <c r="B76" s="41" t="s">
        <v>498</v>
      </c>
      <c r="C76" s="21" t="s">
        <v>1098</v>
      </c>
      <c r="D76" s="30" t="s">
        <v>23</v>
      </c>
      <c r="E76" s="20">
        <v>1</v>
      </c>
      <c r="F76" s="11"/>
      <c r="G76" s="8"/>
      <c r="H76" s="9">
        <f t="shared" si="39"/>
        <v>0</v>
      </c>
      <c r="I76" s="9">
        <f t="shared" ref="I76:I78" si="40">E76*F76</f>
        <v>0</v>
      </c>
      <c r="J76" s="9">
        <f t="shared" ref="J76:J78" si="41">H76*E76</f>
        <v>0</v>
      </c>
    </row>
    <row r="77" spans="1:10" ht="51" x14ac:dyDescent="0.25">
      <c r="A77" s="10">
        <v>71</v>
      </c>
      <c r="B77" s="41" t="s">
        <v>1067</v>
      </c>
      <c r="C77" s="21" t="s">
        <v>1101</v>
      </c>
      <c r="D77" s="30" t="s">
        <v>23</v>
      </c>
      <c r="E77" s="20">
        <v>1</v>
      </c>
      <c r="F77" s="12"/>
      <c r="G77" s="8"/>
      <c r="H77" s="9">
        <f t="shared" si="39"/>
        <v>0</v>
      </c>
      <c r="I77" s="9">
        <f t="shared" si="40"/>
        <v>0</v>
      </c>
      <c r="J77" s="9">
        <f t="shared" si="41"/>
        <v>0</v>
      </c>
    </row>
    <row r="78" spans="1:10" ht="51" x14ac:dyDescent="0.25">
      <c r="A78" s="10">
        <v>72</v>
      </c>
      <c r="B78" s="41" t="s">
        <v>499</v>
      </c>
      <c r="C78" s="21" t="s">
        <v>1102</v>
      </c>
      <c r="D78" s="30" t="s">
        <v>505</v>
      </c>
      <c r="E78" s="20">
        <v>1</v>
      </c>
      <c r="F78" s="12"/>
      <c r="G78" s="8"/>
      <c r="H78" s="9">
        <f t="shared" si="39"/>
        <v>0</v>
      </c>
      <c r="I78" s="9">
        <f t="shared" si="40"/>
        <v>0</v>
      </c>
      <c r="J78" s="9">
        <f t="shared" si="41"/>
        <v>0</v>
      </c>
    </row>
    <row r="79" spans="1:10" ht="63.75" x14ac:dyDescent="0.25">
      <c r="A79" s="6">
        <v>73</v>
      </c>
      <c r="B79" s="41" t="s">
        <v>500</v>
      </c>
      <c r="C79" s="21" t="s">
        <v>1103</v>
      </c>
      <c r="D79" s="30" t="s">
        <v>104</v>
      </c>
      <c r="E79" s="20">
        <v>1</v>
      </c>
      <c r="F79" s="7"/>
      <c r="G79" s="8"/>
      <c r="H79" s="9">
        <f t="shared" si="39"/>
        <v>0</v>
      </c>
      <c r="I79" s="9">
        <f>E79*F79</f>
        <v>0</v>
      </c>
      <c r="J79" s="9">
        <f>H79*E79</f>
        <v>0</v>
      </c>
    </row>
    <row r="80" spans="1:10" ht="51" x14ac:dyDescent="0.25">
      <c r="A80" s="10">
        <v>74</v>
      </c>
      <c r="B80" s="41" t="s">
        <v>501</v>
      </c>
      <c r="C80" s="21" t="s">
        <v>1105</v>
      </c>
      <c r="D80" s="30" t="s">
        <v>104</v>
      </c>
      <c r="E80" s="20">
        <v>1</v>
      </c>
      <c r="F80" s="11"/>
      <c r="G80" s="8"/>
      <c r="H80" s="9">
        <f t="shared" si="39"/>
        <v>0</v>
      </c>
      <c r="I80" s="9">
        <f t="shared" ref="I80:I81" si="42">E80*F80</f>
        <v>0</v>
      </c>
      <c r="J80" s="9">
        <f t="shared" ref="J80:J81" si="43">H80*E80</f>
        <v>0</v>
      </c>
    </row>
    <row r="81" spans="1:10" ht="51" x14ac:dyDescent="0.25">
      <c r="A81" s="10">
        <v>75</v>
      </c>
      <c r="B81" s="41" t="s">
        <v>1068</v>
      </c>
      <c r="C81" s="21" t="s">
        <v>1104</v>
      </c>
      <c r="D81" s="30" t="s">
        <v>96</v>
      </c>
      <c r="E81" s="20">
        <v>1</v>
      </c>
      <c r="F81" s="12"/>
      <c r="G81" s="8"/>
      <c r="H81" s="9">
        <f t="shared" si="39"/>
        <v>0</v>
      </c>
      <c r="I81" s="9">
        <f t="shared" si="42"/>
        <v>0</v>
      </c>
      <c r="J81" s="9">
        <f t="shared" si="43"/>
        <v>0</v>
      </c>
    </row>
    <row r="82" spans="1:10" ht="39" thickBot="1" x14ac:dyDescent="0.25">
      <c r="F82" s="2" t="str">
        <f>"suma kontrolna: "
&amp;SUM(F78:F81)</f>
        <v>suma kontrolna: 0</v>
      </c>
      <c r="G82" s="2" t="str">
        <f>"suma kontrolna: "
&amp;SUM(G78:G81)</f>
        <v>suma kontrolna: 0</v>
      </c>
      <c r="H82" s="2" t="str">
        <f>"suma kontrolna: "
&amp;SUM(H78:H81)</f>
        <v>suma kontrolna: 0</v>
      </c>
      <c r="I82" s="14" t="str">
        <f>"Całkowita wartość netto: "&amp;SUM(I78:I81)&amp;" zł"</f>
        <v>Całkowita wartość netto: 0 zł</v>
      </c>
      <c r="J82" s="14" t="str">
        <f>"Całkowita wartość brutto: "&amp;SUM(J78:J81)&amp;" zł"</f>
        <v>Całkowita wartość brutto: 0 zł</v>
      </c>
    </row>
    <row r="85" spans="1:10" ht="42.75" customHeight="1" x14ac:dyDescent="0.2">
      <c r="G85" s="55" t="s">
        <v>5</v>
      </c>
      <c r="H85" s="55"/>
      <c r="I85" s="55"/>
      <c r="J85" s="55"/>
    </row>
  </sheetData>
  <mergeCells count="4">
    <mergeCell ref="G85:J85"/>
    <mergeCell ref="B1:J1"/>
    <mergeCell ref="A2:J2"/>
    <mergeCell ref="A3:J3"/>
  </mergeCells>
  <conditionalFormatting sqref="B82:B1048576 B1:B6">
    <cfRule type="duplicateValues" dxfId="3" priority="43"/>
  </conditionalFormatting>
  <conditionalFormatting sqref="B11">
    <cfRule type="duplicateValues" dxfId="2" priority="4"/>
  </conditionalFormatting>
  <conditionalFormatting sqref="D11">
    <cfRule type="duplicateValues" dxfId="1" priority="3"/>
  </conditionalFormatting>
  <pageMargins left="0.25" right="0.25"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workbookViewId="0">
      <selection activeCell="N7" sqref="N7"/>
    </sheetView>
  </sheetViews>
  <sheetFormatPr defaultColWidth="8.85546875" defaultRowHeight="12.75" x14ac:dyDescent="0.2"/>
  <cols>
    <col min="1" max="1" width="4.7109375" style="3" customWidth="1"/>
    <col min="2" max="2" width="25" style="16" customWidth="1"/>
    <col min="3" max="3" width="36.5703125" style="3" customWidth="1"/>
    <col min="4" max="4" width="9.7109375" style="16" customWidth="1"/>
    <col min="5" max="5" width="8.7109375" style="16" customWidth="1"/>
    <col min="6" max="6" width="9.85546875" style="3" customWidth="1"/>
    <col min="7" max="7" width="8.7109375" style="3" customWidth="1"/>
    <col min="8" max="8" width="11.28515625" style="3" customWidth="1"/>
    <col min="9" max="9" width="11.7109375" style="3" customWidth="1"/>
    <col min="10" max="10" width="8.5703125" style="3" customWidth="1"/>
    <col min="11" max="16384" width="8.85546875" style="3"/>
  </cols>
  <sheetData>
    <row r="1" spans="1:10" ht="124.5" customHeight="1" x14ac:dyDescent="0.2">
      <c r="A1" s="17" t="s">
        <v>12</v>
      </c>
      <c r="B1" s="56"/>
      <c r="C1" s="56"/>
      <c r="D1" s="56"/>
      <c r="E1" s="56"/>
      <c r="F1" s="56"/>
      <c r="G1" s="56"/>
      <c r="H1" s="56"/>
      <c r="I1" s="56"/>
      <c r="J1" s="56"/>
    </row>
    <row r="2" spans="1:10" ht="46.9" customHeight="1" x14ac:dyDescent="0.2">
      <c r="A2" s="57" t="s">
        <v>1107</v>
      </c>
      <c r="B2" s="57"/>
      <c r="C2" s="57"/>
      <c r="D2" s="57"/>
      <c r="E2" s="57"/>
      <c r="F2" s="57"/>
      <c r="G2" s="57"/>
      <c r="H2" s="57"/>
      <c r="I2" s="57"/>
      <c r="J2" s="57"/>
    </row>
    <row r="3" spans="1:10" ht="14.45" customHeight="1" x14ac:dyDescent="0.2">
      <c r="A3" s="57" t="str">
        <f>A4</f>
        <v>część XI</v>
      </c>
      <c r="B3" s="57"/>
      <c r="C3" s="57"/>
      <c r="D3" s="57"/>
      <c r="E3" s="57"/>
      <c r="F3" s="57"/>
      <c r="G3" s="57"/>
      <c r="H3" s="57"/>
      <c r="I3" s="57"/>
      <c r="J3" s="57"/>
    </row>
    <row r="4" spans="1:10" x14ac:dyDescent="0.2">
      <c r="A4" s="19" t="s">
        <v>1106</v>
      </c>
      <c r="B4" s="19" t="s">
        <v>41</v>
      </c>
      <c r="C4" s="18"/>
      <c r="D4" s="18"/>
      <c r="E4" s="18"/>
      <c r="F4" s="18"/>
      <c r="G4" s="18"/>
      <c r="H4" s="18"/>
      <c r="I4" s="18"/>
      <c r="J4" s="18"/>
    </row>
    <row r="5" spans="1:10" s="5" customFormat="1" ht="85.9" customHeight="1" x14ac:dyDescent="0.2">
      <c r="A5" s="4" t="s">
        <v>0</v>
      </c>
      <c r="B5" s="4" t="s">
        <v>42</v>
      </c>
      <c r="C5" s="4" t="s">
        <v>43</v>
      </c>
      <c r="D5" s="4" t="s">
        <v>6</v>
      </c>
      <c r="E5" s="4" t="s">
        <v>7</v>
      </c>
      <c r="F5" s="4" t="s">
        <v>2</v>
      </c>
      <c r="G5" s="4" t="s">
        <v>1</v>
      </c>
      <c r="H5" s="4" t="s">
        <v>3</v>
      </c>
      <c r="I5" s="4" t="s">
        <v>8</v>
      </c>
      <c r="J5" s="4" t="s">
        <v>4</v>
      </c>
    </row>
    <row r="6" spans="1:10" x14ac:dyDescent="0.2">
      <c r="A6" s="1">
        <v>1</v>
      </c>
      <c r="B6" s="1">
        <v>2</v>
      </c>
      <c r="C6" s="1">
        <v>3</v>
      </c>
      <c r="D6" s="1">
        <v>4</v>
      </c>
      <c r="E6" s="1">
        <v>5</v>
      </c>
      <c r="F6" s="1">
        <v>6</v>
      </c>
      <c r="G6" s="1">
        <v>7</v>
      </c>
      <c r="H6" s="1" t="s">
        <v>13</v>
      </c>
      <c r="I6" s="1" t="s">
        <v>10</v>
      </c>
      <c r="J6" s="1" t="s">
        <v>9</v>
      </c>
    </row>
    <row r="7" spans="1:10" ht="53.25" customHeight="1" x14ac:dyDescent="0.25">
      <c r="A7" s="6">
        <v>1</v>
      </c>
      <c r="B7" s="41" t="s">
        <v>506</v>
      </c>
      <c r="C7" s="41" t="s">
        <v>908</v>
      </c>
      <c r="D7" s="36" t="s">
        <v>33</v>
      </c>
      <c r="E7" s="20">
        <v>30</v>
      </c>
      <c r="F7" s="7"/>
      <c r="G7" s="8"/>
      <c r="H7" s="9">
        <f t="shared" ref="H7:H68" si="0">F7+F7*G7</f>
        <v>0</v>
      </c>
      <c r="I7" s="9">
        <f>E7*F7</f>
        <v>0</v>
      </c>
      <c r="J7" s="9">
        <f>H7*E7</f>
        <v>0</v>
      </c>
    </row>
    <row r="8" spans="1:10" ht="51.75" x14ac:dyDescent="0.25">
      <c r="A8" s="10">
        <v>2</v>
      </c>
      <c r="B8" s="41" t="s">
        <v>507</v>
      </c>
      <c r="C8" s="41" t="s">
        <v>1007</v>
      </c>
      <c r="D8" s="36" t="s">
        <v>25</v>
      </c>
      <c r="E8" s="20">
        <v>10</v>
      </c>
      <c r="F8" s="11"/>
      <c r="G8" s="8"/>
      <c r="H8" s="9">
        <f t="shared" si="0"/>
        <v>0</v>
      </c>
      <c r="I8" s="9">
        <f t="shared" ref="I8:I10" si="1">E8*F8</f>
        <v>0</v>
      </c>
      <c r="J8" s="9">
        <f t="shared" ref="J8:J10" si="2">H8*E8</f>
        <v>0</v>
      </c>
    </row>
    <row r="9" spans="1:10" ht="60" customHeight="1" x14ac:dyDescent="0.25">
      <c r="A9" s="1">
        <v>3</v>
      </c>
      <c r="B9" s="41" t="s">
        <v>508</v>
      </c>
      <c r="C9" s="41" t="s">
        <v>1008</v>
      </c>
      <c r="D9" s="36" t="s">
        <v>25</v>
      </c>
      <c r="E9" s="20">
        <v>10</v>
      </c>
      <c r="F9" s="12"/>
      <c r="G9" s="8"/>
      <c r="H9" s="9">
        <f t="shared" si="0"/>
        <v>0</v>
      </c>
      <c r="I9" s="9">
        <f t="shared" si="1"/>
        <v>0</v>
      </c>
      <c r="J9" s="9">
        <f t="shared" si="2"/>
        <v>0</v>
      </c>
    </row>
    <row r="10" spans="1:10" ht="39.75" customHeight="1" x14ac:dyDescent="0.25">
      <c r="A10" s="6">
        <v>4</v>
      </c>
      <c r="B10" s="41" t="s">
        <v>509</v>
      </c>
      <c r="C10" s="41" t="s">
        <v>909</v>
      </c>
      <c r="D10" s="36" t="s">
        <v>25</v>
      </c>
      <c r="E10" s="20">
        <v>1</v>
      </c>
      <c r="F10" s="12"/>
      <c r="G10" s="8"/>
      <c r="H10" s="9">
        <f t="shared" si="0"/>
        <v>0</v>
      </c>
      <c r="I10" s="9">
        <f t="shared" si="1"/>
        <v>0</v>
      </c>
      <c r="J10" s="9">
        <f t="shared" si="2"/>
        <v>0</v>
      </c>
    </row>
    <row r="11" spans="1:10" ht="51.75" x14ac:dyDescent="0.25">
      <c r="A11" s="10">
        <v>5</v>
      </c>
      <c r="B11" s="41" t="s">
        <v>510</v>
      </c>
      <c r="C11" s="41" t="s">
        <v>910</v>
      </c>
      <c r="D11" s="36" t="s">
        <v>106</v>
      </c>
      <c r="E11" s="20">
        <v>1</v>
      </c>
      <c r="F11" s="7"/>
      <c r="G11" s="8"/>
      <c r="H11" s="9">
        <f t="shared" si="0"/>
        <v>0</v>
      </c>
      <c r="I11" s="9">
        <f>E11*F11</f>
        <v>0</v>
      </c>
      <c r="J11" s="9">
        <f>H11*E11</f>
        <v>0</v>
      </c>
    </row>
    <row r="12" spans="1:10" ht="38.25" customHeight="1" x14ac:dyDescent="0.25">
      <c r="A12" s="1">
        <v>6</v>
      </c>
      <c r="B12" s="41" t="s">
        <v>271</v>
      </c>
      <c r="C12" s="41" t="s">
        <v>911</v>
      </c>
      <c r="D12" s="36" t="s">
        <v>99</v>
      </c>
      <c r="E12" s="20">
        <v>1</v>
      </c>
      <c r="F12" s="11"/>
      <c r="G12" s="8"/>
      <c r="H12" s="9">
        <f t="shared" si="0"/>
        <v>0</v>
      </c>
      <c r="I12" s="9">
        <f t="shared" ref="I12:I14" si="3">E12*F12</f>
        <v>0</v>
      </c>
      <c r="J12" s="9">
        <f t="shared" ref="J12:J14" si="4">H12*E12</f>
        <v>0</v>
      </c>
    </row>
    <row r="13" spans="1:10" ht="39" x14ac:dyDescent="0.25">
      <c r="A13" s="6">
        <v>7</v>
      </c>
      <c r="B13" s="41" t="s">
        <v>511</v>
      </c>
      <c r="C13" s="41" t="s">
        <v>912</v>
      </c>
      <c r="D13" s="36" t="s">
        <v>25</v>
      </c>
      <c r="E13" s="20">
        <v>10</v>
      </c>
      <c r="F13" s="12"/>
      <c r="G13" s="8"/>
      <c r="H13" s="9">
        <f t="shared" si="0"/>
        <v>0</v>
      </c>
      <c r="I13" s="9">
        <f t="shared" si="3"/>
        <v>0</v>
      </c>
      <c r="J13" s="9">
        <f t="shared" si="4"/>
        <v>0</v>
      </c>
    </row>
    <row r="14" spans="1:10" ht="51.75" x14ac:dyDescent="0.25">
      <c r="A14" s="10">
        <v>8</v>
      </c>
      <c r="B14" s="41" t="s">
        <v>512</v>
      </c>
      <c r="C14" s="41" t="s">
        <v>913</v>
      </c>
      <c r="D14" s="36" t="s">
        <v>596</v>
      </c>
      <c r="E14" s="20">
        <v>1</v>
      </c>
      <c r="F14" s="12"/>
      <c r="G14" s="8"/>
      <c r="H14" s="9">
        <f t="shared" si="0"/>
        <v>0</v>
      </c>
      <c r="I14" s="9">
        <f t="shared" si="3"/>
        <v>0</v>
      </c>
      <c r="J14" s="9">
        <f t="shared" si="4"/>
        <v>0</v>
      </c>
    </row>
    <row r="15" spans="1:10" ht="39" x14ac:dyDescent="0.25">
      <c r="A15" s="1">
        <v>9</v>
      </c>
      <c r="B15" s="41" t="s">
        <v>513</v>
      </c>
      <c r="C15" s="41" t="s">
        <v>914</v>
      </c>
      <c r="D15" s="36" t="s">
        <v>285</v>
      </c>
      <c r="E15" s="20">
        <v>1</v>
      </c>
      <c r="F15" s="7"/>
      <c r="G15" s="8"/>
      <c r="H15" s="9">
        <f t="shared" si="0"/>
        <v>0</v>
      </c>
      <c r="I15" s="9">
        <f>E15*F15</f>
        <v>0</v>
      </c>
      <c r="J15" s="9">
        <f>H15*E15</f>
        <v>0</v>
      </c>
    </row>
    <row r="16" spans="1:10" ht="63.75" x14ac:dyDescent="0.25">
      <c r="A16" s="6">
        <v>10</v>
      </c>
      <c r="B16" s="41" t="s">
        <v>514</v>
      </c>
      <c r="C16" s="40" t="s">
        <v>915</v>
      </c>
      <c r="D16" s="36" t="s">
        <v>597</v>
      </c>
      <c r="E16" s="20">
        <v>1</v>
      </c>
      <c r="F16" s="11"/>
      <c r="G16" s="8"/>
      <c r="H16" s="9">
        <f t="shared" si="0"/>
        <v>0</v>
      </c>
      <c r="I16" s="9">
        <f t="shared" ref="I16:I18" si="5">E16*F16</f>
        <v>0</v>
      </c>
      <c r="J16" s="9">
        <f t="shared" ref="J16:J18" si="6">H16*E16</f>
        <v>0</v>
      </c>
    </row>
    <row r="17" spans="1:10" ht="63.75" x14ac:dyDescent="0.25">
      <c r="A17" s="10">
        <v>11</v>
      </c>
      <c r="B17" s="41" t="s">
        <v>515</v>
      </c>
      <c r="C17" s="40" t="s">
        <v>916</v>
      </c>
      <c r="D17" s="36" t="s">
        <v>597</v>
      </c>
      <c r="E17" s="20">
        <v>1</v>
      </c>
      <c r="F17" s="12"/>
      <c r="G17" s="8"/>
      <c r="H17" s="9">
        <f t="shared" si="0"/>
        <v>0</v>
      </c>
      <c r="I17" s="9">
        <f t="shared" si="5"/>
        <v>0</v>
      </c>
      <c r="J17" s="9">
        <f t="shared" si="6"/>
        <v>0</v>
      </c>
    </row>
    <row r="18" spans="1:10" ht="51" x14ac:dyDescent="0.25">
      <c r="A18" s="1">
        <v>12</v>
      </c>
      <c r="B18" s="41" t="s">
        <v>587</v>
      </c>
      <c r="C18" s="40" t="s">
        <v>917</v>
      </c>
      <c r="D18" s="36" t="s">
        <v>285</v>
      </c>
      <c r="E18" s="20">
        <v>1</v>
      </c>
      <c r="F18" s="12"/>
      <c r="G18" s="8"/>
      <c r="H18" s="9">
        <f t="shared" si="0"/>
        <v>0</v>
      </c>
      <c r="I18" s="9">
        <f t="shared" si="5"/>
        <v>0</v>
      </c>
      <c r="J18" s="9">
        <f t="shared" si="6"/>
        <v>0</v>
      </c>
    </row>
    <row r="19" spans="1:10" ht="51" x14ac:dyDescent="0.25">
      <c r="A19" s="6">
        <v>13</v>
      </c>
      <c r="B19" s="41" t="s">
        <v>516</v>
      </c>
      <c r="C19" s="40" t="s">
        <v>918</v>
      </c>
      <c r="D19" s="36" t="s">
        <v>598</v>
      </c>
      <c r="E19" s="20">
        <v>1</v>
      </c>
      <c r="F19" s="7"/>
      <c r="G19" s="8"/>
      <c r="H19" s="9">
        <f t="shared" si="0"/>
        <v>0</v>
      </c>
      <c r="I19" s="9">
        <f>E19*F19</f>
        <v>0</v>
      </c>
      <c r="J19" s="9">
        <f>H19*E19</f>
        <v>0</v>
      </c>
    </row>
    <row r="20" spans="1:10" ht="38.25" x14ac:dyDescent="0.25">
      <c r="A20" s="10">
        <v>14</v>
      </c>
      <c r="B20" s="41" t="s">
        <v>517</v>
      </c>
      <c r="C20" s="40" t="s">
        <v>919</v>
      </c>
      <c r="D20" s="36" t="s">
        <v>25</v>
      </c>
      <c r="E20" s="20">
        <v>1</v>
      </c>
      <c r="F20" s="11"/>
      <c r="G20" s="8"/>
      <c r="H20" s="9">
        <f t="shared" si="0"/>
        <v>0</v>
      </c>
      <c r="I20" s="9">
        <f t="shared" ref="I20:I22" si="7">E20*F20</f>
        <v>0</v>
      </c>
      <c r="J20" s="9">
        <f t="shared" ref="J20:J22" si="8">H20*E20</f>
        <v>0</v>
      </c>
    </row>
    <row r="21" spans="1:10" ht="38.25" x14ac:dyDescent="0.25">
      <c r="A21" s="1">
        <v>15</v>
      </c>
      <c r="B21" s="41" t="s">
        <v>518</v>
      </c>
      <c r="C21" s="40" t="s">
        <v>920</v>
      </c>
      <c r="D21" s="36" t="s">
        <v>108</v>
      </c>
      <c r="E21" s="20">
        <v>1</v>
      </c>
      <c r="F21" s="12"/>
      <c r="G21" s="8"/>
      <c r="H21" s="9">
        <f t="shared" si="0"/>
        <v>0</v>
      </c>
      <c r="I21" s="9">
        <f t="shared" si="7"/>
        <v>0</v>
      </c>
      <c r="J21" s="9">
        <f t="shared" si="8"/>
        <v>0</v>
      </c>
    </row>
    <row r="22" spans="1:10" ht="51" x14ac:dyDescent="0.25">
      <c r="A22" s="6">
        <v>16</v>
      </c>
      <c r="B22" s="41" t="s">
        <v>519</v>
      </c>
      <c r="C22" s="42" t="s">
        <v>921</v>
      </c>
      <c r="D22" s="36" t="s">
        <v>598</v>
      </c>
      <c r="E22" s="20">
        <v>1</v>
      </c>
      <c r="F22" s="12"/>
      <c r="G22" s="8"/>
      <c r="H22" s="9">
        <f t="shared" si="0"/>
        <v>0</v>
      </c>
      <c r="I22" s="9">
        <f t="shared" si="7"/>
        <v>0</v>
      </c>
      <c r="J22" s="9">
        <f t="shared" si="8"/>
        <v>0</v>
      </c>
    </row>
    <row r="23" spans="1:10" ht="39" x14ac:dyDescent="0.25">
      <c r="A23" s="10">
        <v>17</v>
      </c>
      <c r="B23" s="41" t="s">
        <v>520</v>
      </c>
      <c r="C23" s="53" t="s">
        <v>922</v>
      </c>
      <c r="D23" s="36" t="s">
        <v>102</v>
      </c>
      <c r="E23" s="20">
        <v>10</v>
      </c>
      <c r="F23" s="7"/>
      <c r="G23" s="8"/>
      <c r="H23" s="9">
        <f t="shared" si="0"/>
        <v>0</v>
      </c>
      <c r="I23" s="9">
        <f>E23*F23</f>
        <v>0</v>
      </c>
      <c r="J23" s="9">
        <f>H23*E23</f>
        <v>0</v>
      </c>
    </row>
    <row r="24" spans="1:10" ht="63.75" x14ac:dyDescent="0.25">
      <c r="A24" s="1">
        <v>18</v>
      </c>
      <c r="B24" s="41" t="s">
        <v>521</v>
      </c>
      <c r="C24" s="40" t="s">
        <v>923</v>
      </c>
      <c r="D24" s="36" t="s">
        <v>25</v>
      </c>
      <c r="E24" s="20">
        <v>1</v>
      </c>
      <c r="F24" s="11"/>
      <c r="G24" s="8"/>
      <c r="H24" s="9">
        <f t="shared" si="0"/>
        <v>0</v>
      </c>
      <c r="I24" s="9">
        <f t="shared" ref="I24:I26" si="9">E24*F24</f>
        <v>0</v>
      </c>
      <c r="J24" s="9">
        <f t="shared" ref="J24:J26" si="10">H24*E24</f>
        <v>0</v>
      </c>
    </row>
    <row r="25" spans="1:10" ht="51" x14ac:dyDescent="0.25">
      <c r="A25" s="6">
        <v>19</v>
      </c>
      <c r="B25" s="41" t="s">
        <v>522</v>
      </c>
      <c r="C25" s="40" t="s">
        <v>924</v>
      </c>
      <c r="D25" s="36" t="s">
        <v>597</v>
      </c>
      <c r="E25" s="20">
        <v>1</v>
      </c>
      <c r="F25" s="12"/>
      <c r="G25" s="8"/>
      <c r="H25" s="9">
        <f t="shared" si="0"/>
        <v>0</v>
      </c>
      <c r="I25" s="9">
        <f t="shared" si="9"/>
        <v>0</v>
      </c>
      <c r="J25" s="9">
        <f t="shared" si="10"/>
        <v>0</v>
      </c>
    </row>
    <row r="26" spans="1:10" ht="51" x14ac:dyDescent="0.25">
      <c r="A26" s="10">
        <v>20</v>
      </c>
      <c r="B26" s="41" t="s">
        <v>523</v>
      </c>
      <c r="C26" s="53" t="s">
        <v>925</v>
      </c>
      <c r="D26" s="36" t="s">
        <v>103</v>
      </c>
      <c r="E26" s="20">
        <v>1</v>
      </c>
      <c r="F26" s="12"/>
      <c r="G26" s="8"/>
      <c r="H26" s="9">
        <f t="shared" si="0"/>
        <v>0</v>
      </c>
      <c r="I26" s="9">
        <f t="shared" si="9"/>
        <v>0</v>
      </c>
      <c r="J26" s="9">
        <f t="shared" si="10"/>
        <v>0</v>
      </c>
    </row>
    <row r="27" spans="1:10" ht="50.25" customHeight="1" x14ac:dyDescent="0.25">
      <c r="A27" s="1">
        <v>21</v>
      </c>
      <c r="B27" s="41" t="s">
        <v>524</v>
      </c>
      <c r="C27" s="53" t="s">
        <v>926</v>
      </c>
      <c r="D27" s="36" t="s">
        <v>285</v>
      </c>
      <c r="E27" s="20">
        <v>1</v>
      </c>
      <c r="F27" s="7"/>
      <c r="G27" s="8"/>
      <c r="H27" s="9">
        <f t="shared" si="0"/>
        <v>0</v>
      </c>
      <c r="I27" s="9">
        <f>E27*F27</f>
        <v>0</v>
      </c>
      <c r="J27" s="9">
        <f>H27*E27</f>
        <v>0</v>
      </c>
    </row>
    <row r="28" spans="1:10" ht="41.25" customHeight="1" x14ac:dyDescent="0.25">
      <c r="A28" s="6">
        <v>22</v>
      </c>
      <c r="B28" s="41" t="s">
        <v>525</v>
      </c>
      <c r="C28" s="53" t="s">
        <v>927</v>
      </c>
      <c r="D28" s="36" t="s">
        <v>108</v>
      </c>
      <c r="E28" s="20">
        <v>1</v>
      </c>
      <c r="F28" s="11"/>
      <c r="G28" s="8"/>
      <c r="H28" s="9">
        <f t="shared" si="0"/>
        <v>0</v>
      </c>
      <c r="I28" s="9">
        <f t="shared" ref="I28:I30" si="11">E28*F28</f>
        <v>0</v>
      </c>
      <c r="J28" s="9">
        <f t="shared" ref="J28:J30" si="12">H28*E28</f>
        <v>0</v>
      </c>
    </row>
    <row r="29" spans="1:10" ht="49.5" customHeight="1" x14ac:dyDescent="0.25">
      <c r="A29" s="10">
        <v>23</v>
      </c>
      <c r="B29" s="49" t="s">
        <v>526</v>
      </c>
      <c r="C29" s="53" t="s">
        <v>928</v>
      </c>
      <c r="D29" s="32" t="s">
        <v>97</v>
      </c>
      <c r="E29" s="20">
        <v>1</v>
      </c>
      <c r="F29" s="12"/>
      <c r="G29" s="8"/>
      <c r="H29" s="9">
        <f t="shared" si="0"/>
        <v>0</v>
      </c>
      <c r="I29" s="9">
        <f t="shared" si="11"/>
        <v>0</v>
      </c>
      <c r="J29" s="9">
        <f t="shared" si="12"/>
        <v>0</v>
      </c>
    </row>
    <row r="30" spans="1:10" ht="26.25" x14ac:dyDescent="0.25">
      <c r="A30" s="1">
        <v>24</v>
      </c>
      <c r="B30" s="49" t="s">
        <v>526</v>
      </c>
      <c r="C30" s="53" t="s">
        <v>929</v>
      </c>
      <c r="D30" s="32" t="s">
        <v>97</v>
      </c>
      <c r="E30" s="20">
        <v>1</v>
      </c>
      <c r="F30" s="12"/>
      <c r="G30" s="8"/>
      <c r="H30" s="9">
        <f t="shared" si="0"/>
        <v>0</v>
      </c>
      <c r="I30" s="9">
        <f t="shared" si="11"/>
        <v>0</v>
      </c>
      <c r="J30" s="9">
        <f t="shared" si="12"/>
        <v>0</v>
      </c>
    </row>
    <row r="31" spans="1:10" ht="38.25" x14ac:dyDescent="0.25">
      <c r="A31" s="6">
        <v>25</v>
      </c>
      <c r="B31" s="49" t="s">
        <v>527</v>
      </c>
      <c r="C31" s="53" t="s">
        <v>930</v>
      </c>
      <c r="D31" s="32" t="s">
        <v>102</v>
      </c>
      <c r="E31" s="20">
        <v>1</v>
      </c>
      <c r="F31" s="7"/>
      <c r="G31" s="8"/>
      <c r="H31" s="9">
        <f t="shared" si="0"/>
        <v>0</v>
      </c>
      <c r="I31" s="9">
        <f>E31*F31</f>
        <v>0</v>
      </c>
      <c r="J31" s="9">
        <f>H31*E31</f>
        <v>0</v>
      </c>
    </row>
    <row r="32" spans="1:10" ht="77.25" x14ac:dyDescent="0.25">
      <c r="A32" s="10">
        <v>26</v>
      </c>
      <c r="B32" s="49" t="s">
        <v>528</v>
      </c>
      <c r="C32" s="53" t="s">
        <v>931</v>
      </c>
      <c r="D32" s="32" t="s">
        <v>292</v>
      </c>
      <c r="E32" s="20">
        <v>1</v>
      </c>
      <c r="F32" s="11"/>
      <c r="G32" s="8"/>
      <c r="H32" s="9">
        <f t="shared" si="0"/>
        <v>0</v>
      </c>
      <c r="I32" s="9">
        <f t="shared" ref="I32:I34" si="13">E32*F32</f>
        <v>0</v>
      </c>
      <c r="J32" s="9">
        <f t="shared" ref="J32:J34" si="14">H32*E32</f>
        <v>0</v>
      </c>
    </row>
    <row r="33" spans="1:10" ht="51.75" x14ac:dyDescent="0.25">
      <c r="A33" s="1">
        <v>27</v>
      </c>
      <c r="B33" s="49" t="s">
        <v>529</v>
      </c>
      <c r="C33" s="53" t="s">
        <v>932</v>
      </c>
      <c r="D33" s="32" t="s">
        <v>99</v>
      </c>
      <c r="E33" s="20">
        <v>1</v>
      </c>
      <c r="F33" s="12"/>
      <c r="G33" s="8"/>
      <c r="H33" s="9">
        <f t="shared" si="0"/>
        <v>0</v>
      </c>
      <c r="I33" s="9">
        <f t="shared" si="13"/>
        <v>0</v>
      </c>
      <c r="J33" s="9">
        <f t="shared" si="14"/>
        <v>0</v>
      </c>
    </row>
    <row r="34" spans="1:10" ht="51" x14ac:dyDescent="0.25">
      <c r="A34" s="6">
        <v>28</v>
      </c>
      <c r="B34" s="49" t="s">
        <v>530</v>
      </c>
      <c r="C34" s="53" t="s">
        <v>933</v>
      </c>
      <c r="D34" s="32" t="s">
        <v>291</v>
      </c>
      <c r="E34" s="20">
        <v>1</v>
      </c>
      <c r="F34" s="12"/>
      <c r="G34" s="8"/>
      <c r="H34" s="9">
        <f t="shared" si="0"/>
        <v>0</v>
      </c>
      <c r="I34" s="9">
        <f t="shared" si="13"/>
        <v>0</v>
      </c>
      <c r="J34" s="9">
        <f t="shared" si="14"/>
        <v>0</v>
      </c>
    </row>
    <row r="35" spans="1:10" ht="26.25" x14ac:dyDescent="0.25">
      <c r="A35" s="10">
        <v>29</v>
      </c>
      <c r="B35" s="49" t="s">
        <v>532</v>
      </c>
      <c r="C35" s="53" t="s">
        <v>934</v>
      </c>
      <c r="D35" s="32" t="s">
        <v>99</v>
      </c>
      <c r="E35" s="20">
        <v>1</v>
      </c>
      <c r="F35" s="11"/>
      <c r="G35" s="8"/>
      <c r="H35" s="9">
        <f t="shared" si="0"/>
        <v>0</v>
      </c>
      <c r="I35" s="9">
        <f t="shared" ref="I35:I37" si="15">E35*F35</f>
        <v>0</v>
      </c>
      <c r="J35" s="9">
        <f t="shared" ref="J35:J37" si="16">H35*E35</f>
        <v>0</v>
      </c>
    </row>
    <row r="36" spans="1:10" ht="51" x14ac:dyDescent="0.25">
      <c r="A36" s="1">
        <v>30</v>
      </c>
      <c r="B36" s="49" t="s">
        <v>533</v>
      </c>
      <c r="C36" s="53" t="s">
        <v>935</v>
      </c>
      <c r="D36" s="32" t="s">
        <v>99</v>
      </c>
      <c r="E36" s="20">
        <v>1</v>
      </c>
      <c r="F36" s="12"/>
      <c r="G36" s="8"/>
      <c r="H36" s="9">
        <f t="shared" si="0"/>
        <v>0</v>
      </c>
      <c r="I36" s="9">
        <f t="shared" si="15"/>
        <v>0</v>
      </c>
      <c r="J36" s="9">
        <f t="shared" si="16"/>
        <v>0</v>
      </c>
    </row>
    <row r="37" spans="1:10" ht="51" x14ac:dyDescent="0.25">
      <c r="A37" s="6">
        <v>31</v>
      </c>
      <c r="B37" s="49" t="s">
        <v>534</v>
      </c>
      <c r="C37" s="53" t="s">
        <v>936</v>
      </c>
      <c r="D37" s="32" t="s">
        <v>598</v>
      </c>
      <c r="E37" s="20">
        <v>1</v>
      </c>
      <c r="F37" s="12"/>
      <c r="G37" s="8"/>
      <c r="H37" s="9">
        <f t="shared" si="0"/>
        <v>0</v>
      </c>
      <c r="I37" s="9">
        <f t="shared" si="15"/>
        <v>0</v>
      </c>
      <c r="J37" s="9">
        <f t="shared" si="16"/>
        <v>0</v>
      </c>
    </row>
    <row r="38" spans="1:10" ht="51.75" x14ac:dyDescent="0.25">
      <c r="A38" s="10">
        <v>32</v>
      </c>
      <c r="B38" s="49" t="s">
        <v>535</v>
      </c>
      <c r="C38" s="49" t="s">
        <v>937</v>
      </c>
      <c r="D38" s="32" t="s">
        <v>597</v>
      </c>
      <c r="E38" s="20">
        <v>1</v>
      </c>
      <c r="F38" s="7"/>
      <c r="G38" s="8"/>
      <c r="H38" s="9">
        <f t="shared" si="0"/>
        <v>0</v>
      </c>
      <c r="I38" s="9">
        <f>E38*F38</f>
        <v>0</v>
      </c>
      <c r="J38" s="9">
        <f>H38*E38</f>
        <v>0</v>
      </c>
    </row>
    <row r="39" spans="1:10" ht="64.5" x14ac:dyDescent="0.25">
      <c r="A39" s="1">
        <v>33</v>
      </c>
      <c r="B39" s="49" t="s">
        <v>536</v>
      </c>
      <c r="C39" s="49" t="s">
        <v>938</v>
      </c>
      <c r="D39" s="32" t="s">
        <v>25</v>
      </c>
      <c r="E39" s="20">
        <v>1</v>
      </c>
      <c r="F39" s="11"/>
      <c r="G39" s="8"/>
      <c r="H39" s="9">
        <f t="shared" si="0"/>
        <v>0</v>
      </c>
      <c r="I39" s="9">
        <f t="shared" ref="I39:I41" si="17">E39*F39</f>
        <v>0</v>
      </c>
      <c r="J39" s="9">
        <f t="shared" ref="J39:J41" si="18">H39*E39</f>
        <v>0</v>
      </c>
    </row>
    <row r="40" spans="1:10" ht="39" x14ac:dyDescent="0.25">
      <c r="A40" s="6">
        <v>34</v>
      </c>
      <c r="B40" s="49" t="s">
        <v>537</v>
      </c>
      <c r="C40" s="49" t="s">
        <v>939</v>
      </c>
      <c r="D40" s="32" t="s">
        <v>288</v>
      </c>
      <c r="E40" s="20">
        <v>1</v>
      </c>
      <c r="F40" s="12"/>
      <c r="G40" s="8"/>
      <c r="H40" s="9">
        <f t="shared" si="0"/>
        <v>0</v>
      </c>
      <c r="I40" s="9">
        <f t="shared" si="17"/>
        <v>0</v>
      </c>
      <c r="J40" s="9">
        <f t="shared" si="18"/>
        <v>0</v>
      </c>
    </row>
    <row r="41" spans="1:10" ht="52.5" customHeight="1" x14ac:dyDescent="0.25">
      <c r="A41" s="10">
        <v>35</v>
      </c>
      <c r="B41" s="49" t="s">
        <v>538</v>
      </c>
      <c r="C41" s="42" t="s">
        <v>940</v>
      </c>
      <c r="D41" s="32" t="s">
        <v>97</v>
      </c>
      <c r="E41" s="20">
        <v>1</v>
      </c>
      <c r="F41" s="12"/>
      <c r="G41" s="8"/>
      <c r="H41" s="9">
        <f t="shared" si="0"/>
        <v>0</v>
      </c>
      <c r="I41" s="9">
        <f t="shared" si="17"/>
        <v>0</v>
      </c>
      <c r="J41" s="9">
        <f t="shared" si="18"/>
        <v>0</v>
      </c>
    </row>
    <row r="42" spans="1:10" ht="56.25" customHeight="1" x14ac:dyDescent="0.25">
      <c r="A42" s="1">
        <v>36</v>
      </c>
      <c r="B42" s="41" t="s">
        <v>539</v>
      </c>
      <c r="C42" s="40" t="s">
        <v>941</v>
      </c>
      <c r="D42" s="30" t="s">
        <v>599</v>
      </c>
      <c r="E42" s="20">
        <v>1</v>
      </c>
      <c r="F42" s="7"/>
      <c r="G42" s="8"/>
      <c r="H42" s="9">
        <f t="shared" si="0"/>
        <v>0</v>
      </c>
      <c r="I42" s="9">
        <f>E42*F42</f>
        <v>0</v>
      </c>
      <c r="J42" s="9">
        <f>H42*E42</f>
        <v>0</v>
      </c>
    </row>
    <row r="43" spans="1:10" ht="51" x14ac:dyDescent="0.25">
      <c r="A43" s="6">
        <v>37</v>
      </c>
      <c r="B43" s="41" t="s">
        <v>540</v>
      </c>
      <c r="C43" s="40" t="s">
        <v>942</v>
      </c>
      <c r="D43" s="30" t="s">
        <v>597</v>
      </c>
      <c r="E43" s="20">
        <v>1</v>
      </c>
      <c r="F43" s="11"/>
      <c r="G43" s="8"/>
      <c r="H43" s="9">
        <f t="shared" si="0"/>
        <v>0</v>
      </c>
      <c r="I43" s="9">
        <f t="shared" ref="I43:I45" si="19">E43*F43</f>
        <v>0</v>
      </c>
      <c r="J43" s="9">
        <f t="shared" ref="J43:J45" si="20">H43*E43</f>
        <v>0</v>
      </c>
    </row>
    <row r="44" spans="1:10" ht="51" x14ac:dyDescent="0.25">
      <c r="A44" s="10">
        <v>38</v>
      </c>
      <c r="B44" s="41" t="s">
        <v>541</v>
      </c>
      <c r="C44" s="40" t="s">
        <v>944</v>
      </c>
      <c r="D44" s="30" t="s">
        <v>25</v>
      </c>
      <c r="E44" s="20">
        <v>1</v>
      </c>
      <c r="F44" s="12"/>
      <c r="G44" s="8"/>
      <c r="H44" s="9">
        <f t="shared" si="0"/>
        <v>0</v>
      </c>
      <c r="I44" s="9">
        <f t="shared" si="19"/>
        <v>0</v>
      </c>
      <c r="J44" s="9">
        <f t="shared" si="20"/>
        <v>0</v>
      </c>
    </row>
    <row r="45" spans="1:10" ht="51.75" x14ac:dyDescent="0.25">
      <c r="A45" s="1">
        <v>39</v>
      </c>
      <c r="B45" s="41" t="s">
        <v>945</v>
      </c>
      <c r="C45" s="41" t="s">
        <v>946</v>
      </c>
      <c r="D45" s="30" t="s">
        <v>25</v>
      </c>
      <c r="E45" s="20">
        <v>1</v>
      </c>
      <c r="F45" s="12"/>
      <c r="G45" s="8"/>
      <c r="H45" s="9">
        <f t="shared" si="0"/>
        <v>0</v>
      </c>
      <c r="I45" s="9">
        <f t="shared" si="19"/>
        <v>0</v>
      </c>
      <c r="J45" s="9">
        <f t="shared" si="20"/>
        <v>0</v>
      </c>
    </row>
    <row r="46" spans="1:10" ht="51.75" x14ac:dyDescent="0.25">
      <c r="A46" s="6">
        <v>40</v>
      </c>
      <c r="B46" s="41" t="s">
        <v>542</v>
      </c>
      <c r="C46" s="41" t="s">
        <v>947</v>
      </c>
      <c r="D46" s="30" t="s">
        <v>285</v>
      </c>
      <c r="E46" s="20">
        <v>1</v>
      </c>
      <c r="F46" s="7"/>
      <c r="G46" s="8"/>
      <c r="H46" s="9">
        <f t="shared" si="0"/>
        <v>0</v>
      </c>
      <c r="I46" s="9">
        <f>E46*F46</f>
        <v>0</v>
      </c>
      <c r="J46" s="9">
        <f>H46*E46</f>
        <v>0</v>
      </c>
    </row>
    <row r="47" spans="1:10" ht="51" x14ac:dyDescent="0.25">
      <c r="A47" s="10">
        <v>41</v>
      </c>
      <c r="B47" s="41" t="s">
        <v>543</v>
      </c>
      <c r="C47" s="40" t="s">
        <v>948</v>
      </c>
      <c r="D47" s="30" t="s">
        <v>99</v>
      </c>
      <c r="E47" s="20">
        <v>1</v>
      </c>
      <c r="F47" s="11"/>
      <c r="G47" s="8"/>
      <c r="H47" s="9">
        <f t="shared" si="0"/>
        <v>0</v>
      </c>
      <c r="I47" s="9">
        <f t="shared" ref="I47:I49" si="21">E47*F47</f>
        <v>0</v>
      </c>
      <c r="J47" s="9">
        <f t="shared" ref="J47:J49" si="22">H47*E47</f>
        <v>0</v>
      </c>
    </row>
    <row r="48" spans="1:10" ht="51" x14ac:dyDescent="0.25">
      <c r="A48" s="1">
        <v>42</v>
      </c>
      <c r="B48" s="41" t="s">
        <v>544</v>
      </c>
      <c r="C48" s="53" t="s">
        <v>949</v>
      </c>
      <c r="D48" s="30" t="s">
        <v>599</v>
      </c>
      <c r="E48" s="20">
        <v>1</v>
      </c>
      <c r="F48" s="12"/>
      <c r="G48" s="8"/>
      <c r="H48" s="9">
        <f t="shared" si="0"/>
        <v>0</v>
      </c>
      <c r="I48" s="9">
        <f t="shared" si="21"/>
        <v>0</v>
      </c>
      <c r="J48" s="9">
        <f t="shared" si="22"/>
        <v>0</v>
      </c>
    </row>
    <row r="49" spans="1:10" ht="25.5" x14ac:dyDescent="0.25">
      <c r="A49" s="6">
        <v>43</v>
      </c>
      <c r="B49" s="41" t="s">
        <v>545</v>
      </c>
      <c r="C49" s="53" t="s">
        <v>950</v>
      </c>
      <c r="D49" s="30" t="s">
        <v>109</v>
      </c>
      <c r="E49" s="20">
        <v>1</v>
      </c>
      <c r="F49" s="12"/>
      <c r="G49" s="8"/>
      <c r="H49" s="9">
        <f t="shared" si="0"/>
        <v>0</v>
      </c>
      <c r="I49" s="9">
        <f t="shared" si="21"/>
        <v>0</v>
      </c>
      <c r="J49" s="9">
        <f t="shared" si="22"/>
        <v>0</v>
      </c>
    </row>
    <row r="50" spans="1:10" ht="51" x14ac:dyDescent="0.25">
      <c r="A50" s="10">
        <v>44</v>
      </c>
      <c r="B50" s="41" t="s">
        <v>546</v>
      </c>
      <c r="C50" s="53" t="s">
        <v>951</v>
      </c>
      <c r="D50" s="30" t="s">
        <v>287</v>
      </c>
      <c r="E50" s="20">
        <v>1</v>
      </c>
      <c r="F50" s="7"/>
      <c r="G50" s="8"/>
      <c r="H50" s="9">
        <f t="shared" si="0"/>
        <v>0</v>
      </c>
      <c r="I50" s="9">
        <f>E50*F50</f>
        <v>0</v>
      </c>
      <c r="J50" s="9">
        <f>H50*E50</f>
        <v>0</v>
      </c>
    </row>
    <row r="51" spans="1:10" ht="51" x14ac:dyDescent="0.25">
      <c r="A51" s="1">
        <v>45</v>
      </c>
      <c r="B51" s="41" t="s">
        <v>547</v>
      </c>
      <c r="C51" s="40" t="s">
        <v>952</v>
      </c>
      <c r="D51" s="30" t="s">
        <v>109</v>
      </c>
      <c r="E51" s="20">
        <v>1</v>
      </c>
      <c r="F51" s="11"/>
      <c r="G51" s="8"/>
      <c r="H51" s="9">
        <f t="shared" si="0"/>
        <v>0</v>
      </c>
      <c r="I51" s="9">
        <f t="shared" ref="I51:I53" si="23">E51*F51</f>
        <v>0</v>
      </c>
      <c r="J51" s="9">
        <f t="shared" ref="J51:J53" si="24">H51*E51</f>
        <v>0</v>
      </c>
    </row>
    <row r="52" spans="1:10" ht="51" x14ac:dyDescent="0.25">
      <c r="A52" s="6">
        <v>46</v>
      </c>
      <c r="B52" s="41" t="s">
        <v>548</v>
      </c>
      <c r="C52" s="40" t="s">
        <v>953</v>
      </c>
      <c r="D52" s="30" t="s">
        <v>99</v>
      </c>
      <c r="E52" s="20">
        <v>1</v>
      </c>
      <c r="F52" s="12"/>
      <c r="G52" s="8"/>
      <c r="H52" s="9">
        <f t="shared" si="0"/>
        <v>0</v>
      </c>
      <c r="I52" s="9">
        <f t="shared" si="23"/>
        <v>0</v>
      </c>
      <c r="J52" s="9">
        <f t="shared" si="24"/>
        <v>0</v>
      </c>
    </row>
    <row r="53" spans="1:10" ht="51.75" x14ac:dyDescent="0.25">
      <c r="A53" s="10">
        <v>47</v>
      </c>
      <c r="B53" s="41" t="s">
        <v>549</v>
      </c>
      <c r="C53" s="41" t="s">
        <v>954</v>
      </c>
      <c r="D53" s="30" t="s">
        <v>600</v>
      </c>
      <c r="E53" s="20">
        <v>1</v>
      </c>
      <c r="F53" s="12"/>
      <c r="G53" s="8"/>
      <c r="H53" s="9">
        <f t="shared" si="0"/>
        <v>0</v>
      </c>
      <c r="I53" s="9">
        <f t="shared" si="23"/>
        <v>0</v>
      </c>
      <c r="J53" s="9">
        <f t="shared" si="24"/>
        <v>0</v>
      </c>
    </row>
    <row r="54" spans="1:10" ht="51.75" x14ac:dyDescent="0.25">
      <c r="A54" s="1">
        <v>48</v>
      </c>
      <c r="B54" s="41" t="s">
        <v>550</v>
      </c>
      <c r="C54" s="41" t="s">
        <v>955</v>
      </c>
      <c r="D54" s="30" t="s">
        <v>601</v>
      </c>
      <c r="E54" s="20">
        <v>1</v>
      </c>
      <c r="F54" s="7"/>
      <c r="G54" s="8"/>
      <c r="H54" s="9">
        <f t="shared" si="0"/>
        <v>0</v>
      </c>
      <c r="I54" s="9">
        <f>E54*F54</f>
        <v>0</v>
      </c>
      <c r="J54" s="9">
        <f>H54*E54</f>
        <v>0</v>
      </c>
    </row>
    <row r="55" spans="1:10" ht="38.25" x14ac:dyDescent="0.25">
      <c r="A55" s="6">
        <v>49</v>
      </c>
      <c r="B55" s="41" t="s">
        <v>551</v>
      </c>
      <c r="C55" s="40" t="s">
        <v>956</v>
      </c>
      <c r="D55" s="30" t="s">
        <v>109</v>
      </c>
      <c r="E55" s="20">
        <v>10</v>
      </c>
      <c r="F55" s="11"/>
      <c r="G55" s="8"/>
      <c r="H55" s="9">
        <f t="shared" si="0"/>
        <v>0</v>
      </c>
      <c r="I55" s="9">
        <f t="shared" ref="I55:I57" si="25">E55*F55</f>
        <v>0</v>
      </c>
      <c r="J55" s="9">
        <f t="shared" ref="J55:J57" si="26">H55*E55</f>
        <v>0</v>
      </c>
    </row>
    <row r="56" spans="1:10" ht="38.25" x14ac:dyDescent="0.25">
      <c r="A56" s="10">
        <v>50</v>
      </c>
      <c r="B56" s="41" t="s">
        <v>551</v>
      </c>
      <c r="C56" s="40" t="s">
        <v>957</v>
      </c>
      <c r="D56" s="30" t="s">
        <v>597</v>
      </c>
      <c r="E56" s="20">
        <v>10</v>
      </c>
      <c r="F56" s="12"/>
      <c r="G56" s="8"/>
      <c r="H56" s="9">
        <f t="shared" si="0"/>
        <v>0</v>
      </c>
      <c r="I56" s="9">
        <f t="shared" si="25"/>
        <v>0</v>
      </c>
      <c r="J56" s="9">
        <f t="shared" si="26"/>
        <v>0</v>
      </c>
    </row>
    <row r="57" spans="1:10" ht="52.5" customHeight="1" x14ac:dyDescent="0.25">
      <c r="A57" s="1">
        <v>51</v>
      </c>
      <c r="B57" s="41" t="s">
        <v>530</v>
      </c>
      <c r="C57" s="40" t="s">
        <v>958</v>
      </c>
      <c r="D57" s="30" t="s">
        <v>285</v>
      </c>
      <c r="E57" s="20">
        <v>1</v>
      </c>
      <c r="F57" s="12"/>
      <c r="G57" s="8"/>
      <c r="H57" s="9">
        <f t="shared" si="0"/>
        <v>0</v>
      </c>
      <c r="I57" s="9">
        <f t="shared" si="25"/>
        <v>0</v>
      </c>
      <c r="J57" s="9">
        <f t="shared" si="26"/>
        <v>0</v>
      </c>
    </row>
    <row r="58" spans="1:10" ht="63.75" x14ac:dyDescent="0.25">
      <c r="A58" s="6">
        <v>52</v>
      </c>
      <c r="B58" s="41" t="s">
        <v>531</v>
      </c>
      <c r="C58" s="53" t="s">
        <v>959</v>
      </c>
      <c r="D58" s="30" t="s">
        <v>25</v>
      </c>
      <c r="E58" s="20">
        <v>10</v>
      </c>
      <c r="F58" s="7"/>
      <c r="G58" s="8"/>
      <c r="H58" s="9">
        <f t="shared" si="0"/>
        <v>0</v>
      </c>
      <c r="I58" s="9">
        <f>E58*F58</f>
        <v>0</v>
      </c>
      <c r="J58" s="9">
        <f>H58*E58</f>
        <v>0</v>
      </c>
    </row>
    <row r="59" spans="1:10" ht="56.25" customHeight="1" x14ac:dyDescent="0.25">
      <c r="A59" s="10">
        <v>53</v>
      </c>
      <c r="B59" s="41" t="s">
        <v>552</v>
      </c>
      <c r="C59" s="42" t="s">
        <v>960</v>
      </c>
      <c r="D59" s="30" t="s">
        <v>285</v>
      </c>
      <c r="E59" s="20">
        <v>1</v>
      </c>
      <c r="F59" s="11"/>
      <c r="G59" s="8"/>
      <c r="H59" s="9">
        <f t="shared" si="0"/>
        <v>0</v>
      </c>
      <c r="I59" s="9">
        <f t="shared" ref="I59:I61" si="27">E59*F59</f>
        <v>0</v>
      </c>
      <c r="J59" s="9">
        <f t="shared" ref="J59:J61" si="28">H59*E59</f>
        <v>0</v>
      </c>
    </row>
    <row r="60" spans="1:10" ht="50.25" customHeight="1" x14ac:dyDescent="0.25">
      <c r="A60" s="1">
        <v>54</v>
      </c>
      <c r="B60" s="41" t="s">
        <v>961</v>
      </c>
      <c r="C60" s="41" t="s">
        <v>962</v>
      </c>
      <c r="D60" s="30" t="s">
        <v>602</v>
      </c>
      <c r="E60" s="20">
        <v>1</v>
      </c>
      <c r="F60" s="12"/>
      <c r="G60" s="8"/>
      <c r="H60" s="9">
        <f t="shared" si="0"/>
        <v>0</v>
      </c>
      <c r="I60" s="9">
        <f t="shared" si="27"/>
        <v>0</v>
      </c>
      <c r="J60" s="9">
        <f t="shared" si="28"/>
        <v>0</v>
      </c>
    </row>
    <row r="61" spans="1:10" ht="76.5" x14ac:dyDescent="0.25">
      <c r="A61" s="6">
        <v>55</v>
      </c>
      <c r="B61" s="41" t="s">
        <v>553</v>
      </c>
      <c r="C61" s="42" t="s">
        <v>963</v>
      </c>
      <c r="D61" s="30" t="s">
        <v>603</v>
      </c>
      <c r="E61" s="20">
        <v>1</v>
      </c>
      <c r="F61" s="12"/>
      <c r="G61" s="8"/>
      <c r="H61" s="9">
        <f t="shared" si="0"/>
        <v>0</v>
      </c>
      <c r="I61" s="9">
        <f t="shared" si="27"/>
        <v>0</v>
      </c>
      <c r="J61" s="9">
        <f t="shared" si="28"/>
        <v>0</v>
      </c>
    </row>
    <row r="62" spans="1:10" ht="38.25" x14ac:dyDescent="0.25">
      <c r="A62" s="10">
        <v>56</v>
      </c>
      <c r="B62" s="41" t="s">
        <v>554</v>
      </c>
      <c r="C62" s="53" t="s">
        <v>1012</v>
      </c>
      <c r="D62" s="30" t="s">
        <v>24</v>
      </c>
      <c r="E62" s="20">
        <v>1</v>
      </c>
      <c r="F62" s="11"/>
      <c r="G62" s="8"/>
      <c r="H62" s="9">
        <f t="shared" si="0"/>
        <v>0</v>
      </c>
      <c r="I62" s="9">
        <f t="shared" ref="I62:I64" si="29">E62*F62</f>
        <v>0</v>
      </c>
      <c r="J62" s="9">
        <f t="shared" ref="J62:J64" si="30">H62*E62</f>
        <v>0</v>
      </c>
    </row>
    <row r="63" spans="1:10" ht="51" x14ac:dyDescent="0.25">
      <c r="A63" s="1">
        <v>57</v>
      </c>
      <c r="B63" s="41" t="s">
        <v>540</v>
      </c>
      <c r="C63" s="40" t="s">
        <v>943</v>
      </c>
      <c r="D63" s="30" t="s">
        <v>25</v>
      </c>
      <c r="E63" s="20">
        <v>1</v>
      </c>
      <c r="F63" s="12"/>
      <c r="G63" s="8"/>
      <c r="H63" s="9">
        <f t="shared" si="0"/>
        <v>0</v>
      </c>
      <c r="I63" s="9">
        <f t="shared" si="29"/>
        <v>0</v>
      </c>
      <c r="J63" s="9">
        <f t="shared" si="30"/>
        <v>0</v>
      </c>
    </row>
    <row r="64" spans="1:10" ht="39" x14ac:dyDescent="0.25">
      <c r="A64" s="6">
        <v>58</v>
      </c>
      <c r="B64" s="41" t="s">
        <v>555</v>
      </c>
      <c r="C64" s="40" t="s">
        <v>964</v>
      </c>
      <c r="D64" s="30" t="s">
        <v>285</v>
      </c>
      <c r="E64" s="20">
        <v>1</v>
      </c>
      <c r="F64" s="12"/>
      <c r="G64" s="8"/>
      <c r="H64" s="9">
        <f t="shared" si="0"/>
        <v>0</v>
      </c>
      <c r="I64" s="9">
        <f t="shared" si="29"/>
        <v>0</v>
      </c>
      <c r="J64" s="9">
        <f t="shared" si="30"/>
        <v>0</v>
      </c>
    </row>
    <row r="65" spans="1:10" ht="51" x14ac:dyDescent="0.25">
      <c r="A65" s="10">
        <v>59</v>
      </c>
      <c r="B65" s="41" t="s">
        <v>556</v>
      </c>
      <c r="C65" s="40" t="s">
        <v>965</v>
      </c>
      <c r="D65" s="30" t="s">
        <v>102</v>
      </c>
      <c r="E65" s="20">
        <v>1</v>
      </c>
      <c r="F65" s="7"/>
      <c r="G65" s="8"/>
      <c r="H65" s="9">
        <f t="shared" si="0"/>
        <v>0</v>
      </c>
      <c r="I65" s="9">
        <f>E65*F65</f>
        <v>0</v>
      </c>
      <c r="J65" s="9">
        <f>H65*E65</f>
        <v>0</v>
      </c>
    </row>
    <row r="66" spans="1:10" ht="64.5" x14ac:dyDescent="0.25">
      <c r="A66" s="1">
        <v>60</v>
      </c>
      <c r="B66" s="41" t="s">
        <v>557</v>
      </c>
      <c r="C66" s="40" t="s">
        <v>966</v>
      </c>
      <c r="D66" s="30" t="s">
        <v>25</v>
      </c>
      <c r="E66" s="20">
        <v>1</v>
      </c>
      <c r="F66" s="11"/>
      <c r="G66" s="8"/>
      <c r="H66" s="9">
        <f t="shared" si="0"/>
        <v>0</v>
      </c>
      <c r="I66" s="9">
        <f t="shared" ref="I66:I68" si="31">E66*F66</f>
        <v>0</v>
      </c>
      <c r="J66" s="9">
        <f t="shared" ref="J66:J68" si="32">H66*E66</f>
        <v>0</v>
      </c>
    </row>
    <row r="67" spans="1:10" ht="51" x14ac:dyDescent="0.25">
      <c r="A67" s="6">
        <v>61</v>
      </c>
      <c r="B67" s="41" t="s">
        <v>558</v>
      </c>
      <c r="C67" s="40" t="s">
        <v>967</v>
      </c>
      <c r="D67" s="30" t="s">
        <v>97</v>
      </c>
      <c r="E67" s="20">
        <v>1</v>
      </c>
      <c r="F67" s="12"/>
      <c r="G67" s="8"/>
      <c r="H67" s="9">
        <f t="shared" si="0"/>
        <v>0</v>
      </c>
      <c r="I67" s="9">
        <f t="shared" si="31"/>
        <v>0</v>
      </c>
      <c r="J67" s="9">
        <f t="shared" si="32"/>
        <v>0</v>
      </c>
    </row>
    <row r="68" spans="1:10" ht="63.75" x14ac:dyDescent="0.25">
      <c r="A68" s="10">
        <v>62</v>
      </c>
      <c r="B68" s="41" t="s">
        <v>548</v>
      </c>
      <c r="C68" s="40" t="s">
        <v>969</v>
      </c>
      <c r="D68" s="30" t="s">
        <v>99</v>
      </c>
      <c r="E68" s="20">
        <v>1</v>
      </c>
      <c r="F68" s="12"/>
      <c r="G68" s="8"/>
      <c r="H68" s="9">
        <f t="shared" si="0"/>
        <v>0</v>
      </c>
      <c r="I68" s="9">
        <f t="shared" si="31"/>
        <v>0</v>
      </c>
      <c r="J68" s="9">
        <f t="shared" si="32"/>
        <v>0</v>
      </c>
    </row>
    <row r="69" spans="1:10" ht="38.25" x14ac:dyDescent="0.25">
      <c r="A69" s="1">
        <v>63</v>
      </c>
      <c r="B69" s="41" t="s">
        <v>559</v>
      </c>
      <c r="C69" s="40" t="s">
        <v>968</v>
      </c>
      <c r="D69" s="30" t="s">
        <v>99</v>
      </c>
      <c r="E69" s="20">
        <v>1</v>
      </c>
      <c r="F69" s="7"/>
      <c r="G69" s="8"/>
      <c r="H69" s="9">
        <f t="shared" ref="H69:H108" si="33">F69+F69*G69</f>
        <v>0</v>
      </c>
      <c r="I69" s="9">
        <f>E69*F69</f>
        <v>0</v>
      </c>
      <c r="J69" s="9">
        <f>H69*E69</f>
        <v>0</v>
      </c>
    </row>
    <row r="70" spans="1:10" ht="51" x14ac:dyDescent="0.25">
      <c r="A70" s="6">
        <v>64</v>
      </c>
      <c r="B70" s="41" t="s">
        <v>560</v>
      </c>
      <c r="C70" s="40" t="s">
        <v>970</v>
      </c>
      <c r="D70" s="30" t="s">
        <v>99</v>
      </c>
      <c r="E70" s="20">
        <v>1</v>
      </c>
      <c r="F70" s="11"/>
      <c r="G70" s="8"/>
      <c r="H70" s="9">
        <f t="shared" si="33"/>
        <v>0</v>
      </c>
      <c r="I70" s="9">
        <f t="shared" ref="I70:I72" si="34">E70*F70</f>
        <v>0</v>
      </c>
      <c r="J70" s="9">
        <f t="shared" ref="J70:J72" si="35">H70*E70</f>
        <v>0</v>
      </c>
    </row>
    <row r="71" spans="1:10" ht="51" x14ac:dyDescent="0.25">
      <c r="A71" s="10">
        <v>65</v>
      </c>
      <c r="B71" s="41" t="s">
        <v>561</v>
      </c>
      <c r="C71" s="42" t="s">
        <v>971</v>
      </c>
      <c r="D71" s="30" t="s">
        <v>102</v>
      </c>
      <c r="E71" s="20">
        <v>1</v>
      </c>
      <c r="F71" s="12"/>
      <c r="G71" s="8"/>
      <c r="H71" s="9">
        <f t="shared" si="33"/>
        <v>0</v>
      </c>
      <c r="I71" s="9">
        <f t="shared" si="34"/>
        <v>0</v>
      </c>
      <c r="J71" s="9">
        <f t="shared" si="35"/>
        <v>0</v>
      </c>
    </row>
    <row r="72" spans="1:10" ht="26.25" x14ac:dyDescent="0.25">
      <c r="A72" s="1">
        <v>66</v>
      </c>
      <c r="B72" s="41" t="s">
        <v>562</v>
      </c>
      <c r="C72" s="53" t="s">
        <v>972</v>
      </c>
      <c r="D72" s="30" t="s">
        <v>99</v>
      </c>
      <c r="E72" s="20">
        <v>1</v>
      </c>
      <c r="F72" s="12"/>
      <c r="G72" s="8"/>
      <c r="H72" s="9">
        <f t="shared" si="33"/>
        <v>0</v>
      </c>
      <c r="I72" s="9">
        <f t="shared" si="34"/>
        <v>0</v>
      </c>
      <c r="J72" s="9">
        <f t="shared" si="35"/>
        <v>0</v>
      </c>
    </row>
    <row r="73" spans="1:10" ht="38.25" x14ac:dyDescent="0.25">
      <c r="A73" s="6">
        <v>67</v>
      </c>
      <c r="B73" s="41" t="s">
        <v>563</v>
      </c>
      <c r="C73" s="40" t="s">
        <v>973</v>
      </c>
      <c r="D73" s="30" t="s">
        <v>99</v>
      </c>
      <c r="E73" s="20">
        <v>1</v>
      </c>
      <c r="F73" s="7"/>
      <c r="G73" s="8"/>
      <c r="H73" s="9">
        <f t="shared" si="33"/>
        <v>0</v>
      </c>
      <c r="I73" s="9">
        <f>E73*F73</f>
        <v>0</v>
      </c>
      <c r="J73" s="9">
        <f>H73*E73</f>
        <v>0</v>
      </c>
    </row>
    <row r="74" spans="1:10" ht="51" x14ac:dyDescent="0.25">
      <c r="A74" s="10">
        <v>68</v>
      </c>
      <c r="B74" s="41" t="s">
        <v>564</v>
      </c>
      <c r="C74" s="40" t="s">
        <v>974</v>
      </c>
      <c r="D74" s="30" t="s">
        <v>99</v>
      </c>
      <c r="E74" s="20">
        <v>1</v>
      </c>
      <c r="F74" s="11"/>
      <c r="G74" s="8"/>
      <c r="H74" s="9">
        <f t="shared" si="33"/>
        <v>0</v>
      </c>
      <c r="I74" s="9">
        <f t="shared" ref="I74:I76" si="36">E74*F74</f>
        <v>0</v>
      </c>
      <c r="J74" s="9">
        <f t="shared" ref="J74:J76" si="37">H74*E74</f>
        <v>0</v>
      </c>
    </row>
    <row r="75" spans="1:10" ht="51" x14ac:dyDescent="0.25">
      <c r="A75" s="1">
        <v>69</v>
      </c>
      <c r="B75" s="41" t="s">
        <v>565</v>
      </c>
      <c r="C75" s="40" t="s">
        <v>975</v>
      </c>
      <c r="D75" s="30" t="s">
        <v>99</v>
      </c>
      <c r="E75" s="20">
        <v>10</v>
      </c>
      <c r="F75" s="12"/>
      <c r="G75" s="8"/>
      <c r="H75" s="9">
        <f t="shared" si="33"/>
        <v>0</v>
      </c>
      <c r="I75" s="9">
        <f t="shared" si="36"/>
        <v>0</v>
      </c>
      <c r="J75" s="9">
        <f t="shared" si="37"/>
        <v>0</v>
      </c>
    </row>
    <row r="76" spans="1:10" ht="26.25" x14ac:dyDescent="0.25">
      <c r="A76" s="6">
        <v>70</v>
      </c>
      <c r="B76" s="41" t="s">
        <v>566</v>
      </c>
      <c r="C76" s="40" t="s">
        <v>976</v>
      </c>
      <c r="D76" s="30" t="s">
        <v>97</v>
      </c>
      <c r="E76" s="20">
        <v>1</v>
      </c>
      <c r="F76" s="12"/>
      <c r="G76" s="8"/>
      <c r="H76" s="9">
        <f t="shared" si="33"/>
        <v>0</v>
      </c>
      <c r="I76" s="9">
        <f t="shared" si="36"/>
        <v>0</v>
      </c>
      <c r="J76" s="9">
        <f t="shared" si="37"/>
        <v>0</v>
      </c>
    </row>
    <row r="77" spans="1:10" ht="38.25" x14ac:dyDescent="0.25">
      <c r="A77" s="10">
        <v>71</v>
      </c>
      <c r="B77" s="41" t="s">
        <v>567</v>
      </c>
      <c r="C77" s="40" t="s">
        <v>978</v>
      </c>
      <c r="D77" s="30" t="s">
        <v>23</v>
      </c>
      <c r="E77" s="20">
        <v>1</v>
      </c>
      <c r="F77" s="7"/>
      <c r="G77" s="8"/>
      <c r="H77" s="9">
        <f t="shared" si="33"/>
        <v>0</v>
      </c>
      <c r="I77" s="9">
        <f>E77*F77</f>
        <v>0</v>
      </c>
      <c r="J77" s="9">
        <f>H77*E77</f>
        <v>0</v>
      </c>
    </row>
    <row r="78" spans="1:10" ht="38.25" x14ac:dyDescent="0.25">
      <c r="A78" s="1">
        <v>72</v>
      </c>
      <c r="B78" s="41" t="s">
        <v>568</v>
      </c>
      <c r="C78" s="40" t="s">
        <v>979</v>
      </c>
      <c r="D78" s="30" t="s">
        <v>99</v>
      </c>
      <c r="E78" s="20">
        <v>1</v>
      </c>
      <c r="F78" s="11"/>
      <c r="G78" s="8"/>
      <c r="H78" s="9">
        <f t="shared" si="33"/>
        <v>0</v>
      </c>
      <c r="I78" s="9">
        <f t="shared" ref="I78:I80" si="38">E78*F78</f>
        <v>0</v>
      </c>
      <c r="J78" s="9">
        <f t="shared" ref="J78:J80" si="39">H78*E78</f>
        <v>0</v>
      </c>
    </row>
    <row r="79" spans="1:10" ht="38.25" x14ac:dyDescent="0.25">
      <c r="A79" s="6">
        <v>73</v>
      </c>
      <c r="B79" s="41" t="s">
        <v>569</v>
      </c>
      <c r="C79" s="40" t="s">
        <v>980</v>
      </c>
      <c r="D79" s="30" t="s">
        <v>97</v>
      </c>
      <c r="E79" s="20">
        <v>1</v>
      </c>
      <c r="F79" s="12"/>
      <c r="G79" s="8"/>
      <c r="H79" s="9">
        <f t="shared" si="33"/>
        <v>0</v>
      </c>
      <c r="I79" s="9">
        <f t="shared" si="38"/>
        <v>0</v>
      </c>
      <c r="J79" s="9">
        <f t="shared" si="39"/>
        <v>0</v>
      </c>
    </row>
    <row r="80" spans="1:10" ht="51" x14ac:dyDescent="0.25">
      <c r="A80" s="10">
        <v>74</v>
      </c>
      <c r="B80" s="41" t="s">
        <v>570</v>
      </c>
      <c r="C80" s="40" t="s">
        <v>981</v>
      </c>
      <c r="D80" s="30" t="s">
        <v>101</v>
      </c>
      <c r="E80" s="20">
        <v>1</v>
      </c>
      <c r="F80" s="12"/>
      <c r="G80" s="8"/>
      <c r="H80" s="9">
        <f t="shared" si="33"/>
        <v>0</v>
      </c>
      <c r="I80" s="9">
        <f t="shared" si="38"/>
        <v>0</v>
      </c>
      <c r="J80" s="9">
        <f t="shared" si="39"/>
        <v>0</v>
      </c>
    </row>
    <row r="81" spans="1:10" ht="76.5" x14ac:dyDescent="0.25">
      <c r="A81" s="1">
        <v>75</v>
      </c>
      <c r="B81" s="41" t="s">
        <v>571</v>
      </c>
      <c r="C81" s="40" t="s">
        <v>982</v>
      </c>
      <c r="D81" s="30" t="s">
        <v>101</v>
      </c>
      <c r="E81" s="20">
        <v>1</v>
      </c>
      <c r="F81" s="7"/>
      <c r="G81" s="8"/>
      <c r="H81" s="9">
        <f t="shared" si="33"/>
        <v>0</v>
      </c>
      <c r="I81" s="9">
        <f>E81*F81</f>
        <v>0</v>
      </c>
      <c r="J81" s="9">
        <f>H81*E81</f>
        <v>0</v>
      </c>
    </row>
    <row r="82" spans="1:10" ht="38.25" x14ac:dyDescent="0.25">
      <c r="A82" s="6">
        <v>76</v>
      </c>
      <c r="B82" s="41" t="s">
        <v>572</v>
      </c>
      <c r="C82" s="40" t="s">
        <v>983</v>
      </c>
      <c r="D82" s="30" t="s">
        <v>108</v>
      </c>
      <c r="E82" s="20">
        <v>10</v>
      </c>
      <c r="F82" s="12"/>
      <c r="G82" s="8"/>
      <c r="H82" s="9">
        <f t="shared" si="33"/>
        <v>0</v>
      </c>
      <c r="I82" s="9">
        <f t="shared" ref="I82" si="40">E82*F82</f>
        <v>0</v>
      </c>
      <c r="J82" s="9">
        <f t="shared" ref="J82" si="41">H82*E82</f>
        <v>0</v>
      </c>
    </row>
    <row r="83" spans="1:10" ht="51" x14ac:dyDescent="0.25">
      <c r="A83" s="10">
        <v>77</v>
      </c>
      <c r="B83" s="41" t="s">
        <v>573</v>
      </c>
      <c r="C83" s="40" t="s">
        <v>984</v>
      </c>
      <c r="D83" s="30" t="s">
        <v>97</v>
      </c>
      <c r="E83" s="20">
        <v>1</v>
      </c>
      <c r="F83" s="7"/>
      <c r="G83" s="8"/>
      <c r="H83" s="9">
        <f t="shared" si="33"/>
        <v>0</v>
      </c>
      <c r="I83" s="9">
        <f>E83*F83</f>
        <v>0</v>
      </c>
      <c r="J83" s="9">
        <f>H83*E83</f>
        <v>0</v>
      </c>
    </row>
    <row r="84" spans="1:10" ht="51" x14ac:dyDescent="0.25">
      <c r="A84" s="1">
        <v>78</v>
      </c>
      <c r="B84" s="41" t="s">
        <v>574</v>
      </c>
      <c r="C84" s="40" t="s">
        <v>985</v>
      </c>
      <c r="D84" s="30" t="s">
        <v>99</v>
      </c>
      <c r="E84" s="20">
        <v>1</v>
      </c>
      <c r="F84" s="11"/>
      <c r="G84" s="8"/>
      <c r="H84" s="9">
        <f t="shared" si="33"/>
        <v>0</v>
      </c>
      <c r="I84" s="9">
        <f t="shared" ref="I84:I86" si="42">E84*F84</f>
        <v>0</v>
      </c>
      <c r="J84" s="9">
        <f t="shared" ref="J84:J86" si="43">H84*E84</f>
        <v>0</v>
      </c>
    </row>
    <row r="85" spans="1:10" ht="51" x14ac:dyDescent="0.25">
      <c r="A85" s="6">
        <v>79</v>
      </c>
      <c r="B85" s="41" t="s">
        <v>575</v>
      </c>
      <c r="C85" s="40" t="s">
        <v>986</v>
      </c>
      <c r="D85" s="30" t="s">
        <v>97</v>
      </c>
      <c r="E85" s="20">
        <v>1</v>
      </c>
      <c r="F85" s="12"/>
      <c r="G85" s="8"/>
      <c r="H85" s="9">
        <f t="shared" si="33"/>
        <v>0</v>
      </c>
      <c r="I85" s="9">
        <f t="shared" si="42"/>
        <v>0</v>
      </c>
      <c r="J85" s="9">
        <f t="shared" si="43"/>
        <v>0</v>
      </c>
    </row>
    <row r="86" spans="1:10" ht="26.25" x14ac:dyDescent="0.25">
      <c r="A86" s="10">
        <v>80</v>
      </c>
      <c r="B86" s="41" t="s">
        <v>566</v>
      </c>
      <c r="C86" s="40" t="s">
        <v>977</v>
      </c>
      <c r="D86" s="30" t="s">
        <v>102</v>
      </c>
      <c r="E86" s="20">
        <v>1</v>
      </c>
      <c r="F86" s="12"/>
      <c r="G86" s="8"/>
      <c r="H86" s="9">
        <f t="shared" si="33"/>
        <v>0</v>
      </c>
      <c r="I86" s="9">
        <f t="shared" si="42"/>
        <v>0</v>
      </c>
      <c r="J86" s="9">
        <f t="shared" si="43"/>
        <v>0</v>
      </c>
    </row>
    <row r="87" spans="1:10" ht="38.25" x14ac:dyDescent="0.25">
      <c r="A87" s="1">
        <v>81</v>
      </c>
      <c r="B87" s="41" t="s">
        <v>576</v>
      </c>
      <c r="C87" s="40" t="s">
        <v>987</v>
      </c>
      <c r="D87" s="30" t="s">
        <v>96</v>
      </c>
      <c r="E87" s="20">
        <v>1</v>
      </c>
      <c r="F87" s="7"/>
      <c r="G87" s="8"/>
      <c r="H87" s="9">
        <f t="shared" si="33"/>
        <v>0</v>
      </c>
      <c r="I87" s="9">
        <f>E87*F87</f>
        <v>0</v>
      </c>
      <c r="J87" s="9">
        <f>H87*E87</f>
        <v>0</v>
      </c>
    </row>
    <row r="88" spans="1:10" ht="51" x14ac:dyDescent="0.25">
      <c r="A88" s="6">
        <v>82</v>
      </c>
      <c r="B88" s="41" t="s">
        <v>577</v>
      </c>
      <c r="C88" s="40" t="s">
        <v>988</v>
      </c>
      <c r="D88" s="30" t="s">
        <v>102</v>
      </c>
      <c r="E88" s="20">
        <v>1</v>
      </c>
      <c r="F88" s="11"/>
      <c r="G88" s="8"/>
      <c r="H88" s="9">
        <f t="shared" si="33"/>
        <v>0</v>
      </c>
      <c r="I88" s="9">
        <f t="shared" ref="I88:I90" si="44">E88*F88</f>
        <v>0</v>
      </c>
      <c r="J88" s="9">
        <f t="shared" ref="J88:J90" si="45">H88*E88</f>
        <v>0</v>
      </c>
    </row>
    <row r="89" spans="1:10" ht="39" x14ac:dyDescent="0.25">
      <c r="A89" s="10">
        <v>83</v>
      </c>
      <c r="B89" s="41" t="s">
        <v>578</v>
      </c>
      <c r="C89" s="40" t="s">
        <v>989</v>
      </c>
      <c r="D89" s="30" t="s">
        <v>99</v>
      </c>
      <c r="E89" s="20">
        <v>1</v>
      </c>
      <c r="F89" s="12"/>
      <c r="G89" s="8"/>
      <c r="H89" s="9">
        <f t="shared" si="33"/>
        <v>0</v>
      </c>
      <c r="I89" s="9">
        <f t="shared" si="44"/>
        <v>0</v>
      </c>
      <c r="J89" s="9">
        <f t="shared" si="45"/>
        <v>0</v>
      </c>
    </row>
    <row r="90" spans="1:10" ht="63.75" x14ac:dyDescent="0.25">
      <c r="A90" s="1">
        <v>84</v>
      </c>
      <c r="B90" s="41" t="s">
        <v>579</v>
      </c>
      <c r="C90" s="40" t="s">
        <v>991</v>
      </c>
      <c r="D90" s="30" t="s">
        <v>96</v>
      </c>
      <c r="E90" s="20">
        <v>1</v>
      </c>
      <c r="F90" s="12"/>
      <c r="G90" s="8"/>
      <c r="H90" s="9">
        <f t="shared" si="33"/>
        <v>0</v>
      </c>
      <c r="I90" s="9">
        <f t="shared" si="44"/>
        <v>0</v>
      </c>
      <c r="J90" s="9">
        <f t="shared" si="45"/>
        <v>0</v>
      </c>
    </row>
    <row r="91" spans="1:10" ht="51" x14ac:dyDescent="0.25">
      <c r="A91" s="6">
        <v>85</v>
      </c>
      <c r="B91" s="41" t="s">
        <v>580</v>
      </c>
      <c r="C91" s="40" t="s">
        <v>992</v>
      </c>
      <c r="D91" s="30" t="s">
        <v>99</v>
      </c>
      <c r="E91" s="20">
        <v>1</v>
      </c>
      <c r="F91" s="7"/>
      <c r="G91" s="8"/>
      <c r="H91" s="9">
        <f t="shared" si="33"/>
        <v>0</v>
      </c>
      <c r="I91" s="9">
        <f>E91*F91</f>
        <v>0</v>
      </c>
      <c r="J91" s="9">
        <f>H91*E91</f>
        <v>0</v>
      </c>
    </row>
    <row r="92" spans="1:10" ht="26.25" x14ac:dyDescent="0.25">
      <c r="A92" s="10">
        <v>86</v>
      </c>
      <c r="B92" s="41" t="s">
        <v>581</v>
      </c>
      <c r="C92" s="43" t="s">
        <v>993</v>
      </c>
      <c r="D92" s="30" t="s">
        <v>108</v>
      </c>
      <c r="E92" s="20">
        <v>1</v>
      </c>
      <c r="F92" s="11"/>
      <c r="G92" s="8"/>
      <c r="H92" s="9">
        <f t="shared" si="33"/>
        <v>0</v>
      </c>
      <c r="I92" s="9">
        <f t="shared" ref="I92:I94" si="46">E92*F92</f>
        <v>0</v>
      </c>
      <c r="J92" s="9">
        <f t="shared" ref="J92:J94" si="47">H92*E92</f>
        <v>0</v>
      </c>
    </row>
    <row r="93" spans="1:10" ht="39" x14ac:dyDescent="0.25">
      <c r="A93" s="1">
        <v>87</v>
      </c>
      <c r="B93" s="41" t="s">
        <v>582</v>
      </c>
      <c r="C93" s="41" t="s">
        <v>994</v>
      </c>
      <c r="D93" s="30" t="s">
        <v>97</v>
      </c>
      <c r="E93" s="20">
        <v>1</v>
      </c>
      <c r="F93" s="12"/>
      <c r="G93" s="8"/>
      <c r="H93" s="9">
        <f t="shared" si="33"/>
        <v>0</v>
      </c>
      <c r="I93" s="9">
        <f t="shared" si="46"/>
        <v>0</v>
      </c>
      <c r="J93" s="9">
        <f t="shared" si="47"/>
        <v>0</v>
      </c>
    </row>
    <row r="94" spans="1:10" ht="51.75" x14ac:dyDescent="0.25">
      <c r="A94" s="6">
        <v>88</v>
      </c>
      <c r="B94" s="41" t="s">
        <v>583</v>
      </c>
      <c r="C94" s="41" t="s">
        <v>995</v>
      </c>
      <c r="D94" s="30" t="s">
        <v>97</v>
      </c>
      <c r="E94" s="20">
        <v>1</v>
      </c>
      <c r="F94" s="12"/>
      <c r="G94" s="8"/>
      <c r="H94" s="9">
        <f t="shared" si="33"/>
        <v>0</v>
      </c>
      <c r="I94" s="9">
        <f t="shared" si="46"/>
        <v>0</v>
      </c>
      <c r="J94" s="9">
        <f t="shared" si="47"/>
        <v>0</v>
      </c>
    </row>
    <row r="95" spans="1:10" ht="39" x14ac:dyDescent="0.25">
      <c r="A95" s="10">
        <v>89</v>
      </c>
      <c r="B95" s="41" t="s">
        <v>584</v>
      </c>
      <c r="C95" s="41" t="s">
        <v>996</v>
      </c>
      <c r="D95" s="30" t="s">
        <v>598</v>
      </c>
      <c r="E95" s="20">
        <v>1</v>
      </c>
      <c r="F95" s="7"/>
      <c r="G95" s="8"/>
      <c r="H95" s="9">
        <f t="shared" si="33"/>
        <v>0</v>
      </c>
      <c r="I95" s="9">
        <f>E95*F95</f>
        <v>0</v>
      </c>
      <c r="J95" s="9">
        <f>H95*E95</f>
        <v>0</v>
      </c>
    </row>
    <row r="96" spans="1:10" ht="39" x14ac:dyDescent="0.25">
      <c r="A96" s="1">
        <v>90</v>
      </c>
      <c r="B96" s="41" t="s">
        <v>585</v>
      </c>
      <c r="C96" s="41" t="s">
        <v>997</v>
      </c>
      <c r="D96" s="30" t="s">
        <v>108</v>
      </c>
      <c r="E96" s="20">
        <v>1</v>
      </c>
      <c r="F96" s="11"/>
      <c r="G96" s="8"/>
      <c r="H96" s="9">
        <f t="shared" si="33"/>
        <v>0</v>
      </c>
      <c r="I96" s="9">
        <f t="shared" ref="I96:I97" si="48">E96*F96</f>
        <v>0</v>
      </c>
      <c r="J96" s="9">
        <f t="shared" ref="J96:J97" si="49">H96*E96</f>
        <v>0</v>
      </c>
    </row>
    <row r="97" spans="1:10" ht="39" x14ac:dyDescent="0.25">
      <c r="A97" s="6">
        <v>91</v>
      </c>
      <c r="B97" s="41" t="s">
        <v>586</v>
      </c>
      <c r="C97" s="41" t="s">
        <v>998</v>
      </c>
      <c r="D97" s="30" t="s">
        <v>292</v>
      </c>
      <c r="E97" s="20">
        <v>1</v>
      </c>
      <c r="F97" s="12"/>
      <c r="G97" s="8"/>
      <c r="H97" s="9">
        <f t="shared" si="33"/>
        <v>0</v>
      </c>
      <c r="I97" s="9">
        <f t="shared" si="48"/>
        <v>0</v>
      </c>
      <c r="J97" s="9">
        <f t="shared" si="49"/>
        <v>0</v>
      </c>
    </row>
    <row r="98" spans="1:10" ht="39" x14ac:dyDescent="0.25">
      <c r="A98" s="10">
        <v>92</v>
      </c>
      <c r="B98" s="41" t="s">
        <v>520</v>
      </c>
      <c r="C98" s="40" t="s">
        <v>990</v>
      </c>
      <c r="D98" s="30" t="s">
        <v>102</v>
      </c>
      <c r="E98" s="20">
        <v>1</v>
      </c>
      <c r="F98" s="12"/>
      <c r="G98" s="8"/>
      <c r="H98" s="9">
        <f t="shared" si="33"/>
        <v>0</v>
      </c>
      <c r="I98" s="9">
        <f t="shared" ref="I98:I99" si="50">E98*F98</f>
        <v>0</v>
      </c>
      <c r="J98" s="9">
        <f t="shared" ref="J98:J99" si="51">H98*E98</f>
        <v>0</v>
      </c>
    </row>
    <row r="99" spans="1:10" ht="51" x14ac:dyDescent="0.25">
      <c r="A99" s="1">
        <v>93</v>
      </c>
      <c r="B99" s="41" t="s">
        <v>530</v>
      </c>
      <c r="C99" s="40" t="s">
        <v>999</v>
      </c>
      <c r="D99" s="30" t="s">
        <v>25</v>
      </c>
      <c r="E99" s="20">
        <v>1</v>
      </c>
      <c r="F99" s="12"/>
      <c r="G99" s="8"/>
      <c r="H99" s="9">
        <f t="shared" si="33"/>
        <v>0</v>
      </c>
      <c r="I99" s="9">
        <f t="shared" si="50"/>
        <v>0</v>
      </c>
      <c r="J99" s="9">
        <f t="shared" si="51"/>
        <v>0</v>
      </c>
    </row>
    <row r="100" spans="1:10" ht="26.25" x14ac:dyDescent="0.25">
      <c r="A100" s="6">
        <v>94</v>
      </c>
      <c r="B100" s="41" t="s">
        <v>532</v>
      </c>
      <c r="C100" s="40" t="s">
        <v>934</v>
      </c>
      <c r="D100" s="30" t="s">
        <v>99</v>
      </c>
      <c r="E100" s="20">
        <v>1</v>
      </c>
      <c r="F100" s="7"/>
      <c r="G100" s="8"/>
      <c r="H100" s="9">
        <f t="shared" si="33"/>
        <v>0</v>
      </c>
      <c r="I100" s="9">
        <f>E100*F100</f>
        <v>0</v>
      </c>
      <c r="J100" s="9">
        <f>H100*E100</f>
        <v>0</v>
      </c>
    </row>
    <row r="101" spans="1:10" ht="51" x14ac:dyDescent="0.25">
      <c r="A101" s="10">
        <v>95</v>
      </c>
      <c r="B101" s="41" t="s">
        <v>533</v>
      </c>
      <c r="C101" s="40" t="s">
        <v>1010</v>
      </c>
      <c r="D101" s="30" t="s">
        <v>99</v>
      </c>
      <c r="E101" s="20">
        <v>1</v>
      </c>
      <c r="F101" s="11"/>
      <c r="G101" s="8"/>
      <c r="H101" s="9">
        <f t="shared" si="33"/>
        <v>0</v>
      </c>
      <c r="I101" s="9">
        <f t="shared" ref="I101:I102" si="52">E101*F101</f>
        <v>0</v>
      </c>
      <c r="J101" s="9">
        <f t="shared" ref="J101:J102" si="53">H101*E101</f>
        <v>0</v>
      </c>
    </row>
    <row r="102" spans="1:10" ht="63.75" x14ac:dyDescent="0.25">
      <c r="A102" s="1">
        <v>96</v>
      </c>
      <c r="B102" s="41" t="s">
        <v>588</v>
      </c>
      <c r="C102" s="40" t="s">
        <v>1011</v>
      </c>
      <c r="D102" s="30" t="s">
        <v>23</v>
      </c>
      <c r="E102" s="20">
        <v>1</v>
      </c>
      <c r="F102" s="12"/>
      <c r="G102" s="8"/>
      <c r="H102" s="9">
        <f t="shared" si="33"/>
        <v>0</v>
      </c>
      <c r="I102" s="9">
        <f t="shared" si="52"/>
        <v>0</v>
      </c>
      <c r="J102" s="9">
        <f t="shared" si="53"/>
        <v>0</v>
      </c>
    </row>
    <row r="103" spans="1:10" ht="51.75" x14ac:dyDescent="0.25">
      <c r="A103" s="6">
        <v>97</v>
      </c>
      <c r="B103" s="41" t="s">
        <v>542</v>
      </c>
      <c r="C103" s="41" t="s">
        <v>947</v>
      </c>
      <c r="D103" s="30" t="s">
        <v>285</v>
      </c>
      <c r="E103" s="20">
        <v>1</v>
      </c>
      <c r="F103" s="11"/>
      <c r="G103" s="8"/>
      <c r="H103" s="9">
        <f t="shared" si="33"/>
        <v>0</v>
      </c>
      <c r="I103" s="9">
        <f t="shared" ref="I103:I105" si="54">E103*F103</f>
        <v>0</v>
      </c>
      <c r="J103" s="9">
        <f t="shared" ref="J103:J105" si="55">H103*E103</f>
        <v>0</v>
      </c>
    </row>
    <row r="104" spans="1:10" ht="51" x14ac:dyDescent="0.25">
      <c r="A104" s="10">
        <v>98</v>
      </c>
      <c r="B104" s="41" t="s">
        <v>589</v>
      </c>
      <c r="C104" s="40" t="s">
        <v>1013</v>
      </c>
      <c r="D104" s="30" t="s">
        <v>25</v>
      </c>
      <c r="E104" s="20">
        <v>1</v>
      </c>
      <c r="F104" s="12"/>
      <c r="G104" s="8"/>
      <c r="H104" s="9">
        <f t="shared" si="33"/>
        <v>0</v>
      </c>
      <c r="I104" s="9">
        <f t="shared" si="54"/>
        <v>0</v>
      </c>
      <c r="J104" s="9">
        <f t="shared" si="55"/>
        <v>0</v>
      </c>
    </row>
    <row r="105" spans="1:10" ht="60" customHeight="1" x14ac:dyDescent="0.25">
      <c r="A105" s="1">
        <v>99</v>
      </c>
      <c r="B105" s="41" t="s">
        <v>590</v>
      </c>
      <c r="C105" s="40" t="s">
        <v>1014</v>
      </c>
      <c r="D105" s="30" t="s">
        <v>101</v>
      </c>
      <c r="E105" s="20">
        <v>1</v>
      </c>
      <c r="F105" s="12"/>
      <c r="G105" s="8"/>
      <c r="H105" s="9">
        <f t="shared" si="33"/>
        <v>0</v>
      </c>
      <c r="I105" s="9">
        <f t="shared" si="54"/>
        <v>0</v>
      </c>
      <c r="J105" s="9">
        <f t="shared" si="55"/>
        <v>0</v>
      </c>
    </row>
    <row r="106" spans="1:10" ht="53.25" customHeight="1" x14ac:dyDescent="0.25">
      <c r="A106" s="6">
        <v>100</v>
      </c>
      <c r="B106" s="41" t="s">
        <v>591</v>
      </c>
      <c r="C106" s="41" t="s">
        <v>1009</v>
      </c>
      <c r="D106" s="30" t="s">
        <v>99</v>
      </c>
      <c r="E106" s="20">
        <v>1</v>
      </c>
      <c r="F106" s="11"/>
      <c r="G106" s="8"/>
      <c r="H106" s="9">
        <f t="shared" si="33"/>
        <v>0</v>
      </c>
      <c r="I106" s="9">
        <f t="shared" ref="I106:I108" si="56">E106*F106</f>
        <v>0</v>
      </c>
      <c r="J106" s="9">
        <f t="shared" ref="J106:J108" si="57">H106*E106</f>
        <v>0</v>
      </c>
    </row>
    <row r="107" spans="1:10" ht="54" customHeight="1" x14ac:dyDescent="0.25">
      <c r="A107" s="10">
        <v>101</v>
      </c>
      <c r="B107" s="41" t="s">
        <v>592</v>
      </c>
      <c r="C107" s="41" t="s">
        <v>1015</v>
      </c>
      <c r="D107" s="30" t="s">
        <v>97</v>
      </c>
      <c r="E107" s="20">
        <v>1</v>
      </c>
      <c r="F107" s="12"/>
      <c r="G107" s="8"/>
      <c r="H107" s="9">
        <f t="shared" si="33"/>
        <v>0</v>
      </c>
      <c r="I107" s="9">
        <f t="shared" si="56"/>
        <v>0</v>
      </c>
      <c r="J107" s="9">
        <f t="shared" si="57"/>
        <v>0</v>
      </c>
    </row>
    <row r="108" spans="1:10" ht="51.75" x14ac:dyDescent="0.25">
      <c r="A108" s="1">
        <v>102</v>
      </c>
      <c r="B108" s="41" t="s">
        <v>593</v>
      </c>
      <c r="C108" s="41" t="s">
        <v>1006</v>
      </c>
      <c r="D108" s="30" t="s">
        <v>23</v>
      </c>
      <c r="E108" s="20">
        <v>1</v>
      </c>
      <c r="F108" s="12"/>
      <c r="G108" s="8"/>
      <c r="H108" s="9">
        <f t="shared" si="33"/>
        <v>0</v>
      </c>
      <c r="I108" s="9">
        <f t="shared" si="56"/>
        <v>0</v>
      </c>
      <c r="J108" s="9">
        <f t="shared" si="57"/>
        <v>0</v>
      </c>
    </row>
    <row r="109" spans="1:10" ht="38.25" x14ac:dyDescent="0.25">
      <c r="A109" s="6">
        <v>103</v>
      </c>
      <c r="B109" s="41" t="s">
        <v>594</v>
      </c>
      <c r="C109" s="40" t="s">
        <v>1004</v>
      </c>
      <c r="D109" s="30" t="s">
        <v>105</v>
      </c>
      <c r="E109" s="20">
        <v>1</v>
      </c>
      <c r="F109" s="11"/>
      <c r="G109" s="8"/>
      <c r="H109" s="9">
        <f t="shared" ref="H109:H112" si="58">F109+F109*G109</f>
        <v>0</v>
      </c>
      <c r="I109" s="9">
        <f t="shared" ref="I109" si="59">E109*F109</f>
        <v>0</v>
      </c>
      <c r="J109" s="9">
        <f t="shared" ref="J109" si="60">H109*E109</f>
        <v>0</v>
      </c>
    </row>
    <row r="110" spans="1:10" ht="51" x14ac:dyDescent="0.25">
      <c r="A110" s="10">
        <v>104</v>
      </c>
      <c r="B110" s="41" t="s">
        <v>530</v>
      </c>
      <c r="C110" s="40" t="s">
        <v>1000</v>
      </c>
      <c r="D110" s="30" t="s">
        <v>187</v>
      </c>
      <c r="E110" s="20">
        <v>1</v>
      </c>
      <c r="F110" s="11"/>
      <c r="G110" s="8"/>
      <c r="H110" s="9">
        <f t="shared" si="58"/>
        <v>0</v>
      </c>
      <c r="I110" s="9">
        <f t="shared" ref="I110:I112" si="61">E110*F110</f>
        <v>0</v>
      </c>
      <c r="J110" s="9">
        <f t="shared" ref="J110:J112" si="62">H110*E110</f>
        <v>0</v>
      </c>
    </row>
    <row r="111" spans="1:10" ht="39.75" customHeight="1" x14ac:dyDescent="0.25">
      <c r="A111" s="1">
        <v>105</v>
      </c>
      <c r="B111" s="41" t="s">
        <v>595</v>
      </c>
      <c r="C111" s="40" t="s">
        <v>1003</v>
      </c>
      <c r="D111" s="30" t="s">
        <v>102</v>
      </c>
      <c r="E111" s="20">
        <v>1</v>
      </c>
      <c r="F111" s="12"/>
      <c r="G111" s="8"/>
      <c r="H111" s="9">
        <f t="shared" si="58"/>
        <v>0</v>
      </c>
      <c r="I111" s="9">
        <f t="shared" si="61"/>
        <v>0</v>
      </c>
      <c r="J111" s="9">
        <f t="shared" si="62"/>
        <v>0</v>
      </c>
    </row>
    <row r="112" spans="1:10" ht="26.25" x14ac:dyDescent="0.25">
      <c r="A112" s="6">
        <v>106</v>
      </c>
      <c r="B112" s="41" t="s">
        <v>1001</v>
      </c>
      <c r="C112" s="41" t="s">
        <v>1002</v>
      </c>
      <c r="D112" s="30" t="s">
        <v>604</v>
      </c>
      <c r="E112" s="20">
        <v>1</v>
      </c>
      <c r="F112" s="12"/>
      <c r="G112" s="8"/>
      <c r="H112" s="9">
        <f t="shared" si="58"/>
        <v>0</v>
      </c>
      <c r="I112" s="9">
        <f t="shared" si="61"/>
        <v>0</v>
      </c>
      <c r="J112" s="9">
        <f t="shared" si="62"/>
        <v>0</v>
      </c>
    </row>
    <row r="113" spans="6:10" ht="51.75" thickBot="1" x14ac:dyDescent="0.25">
      <c r="F113" s="2" t="str">
        <f>"suma kontrolna: "
&amp;SUM(F110:F112)</f>
        <v>suma kontrolna: 0</v>
      </c>
      <c r="G113" s="2" t="str">
        <f>"suma kontrolna: "
&amp;SUM(G110:G112)</f>
        <v>suma kontrolna: 0</v>
      </c>
      <c r="H113" s="2" t="str">
        <f>"suma kontrolna: "
&amp;SUM(H110:H112)</f>
        <v>suma kontrolna: 0</v>
      </c>
      <c r="I113" s="14" t="str">
        <f>"Całkowita wartość netto: "&amp;SUM(I110:I112)&amp;" zł"</f>
        <v>Całkowita wartość netto: 0 zł</v>
      </c>
      <c r="J113" s="14" t="str">
        <f>"Całkowita wartość brutto: "&amp;SUM(J110:J112)&amp;" zł"</f>
        <v>Całkowita wartość brutto: 0 zł</v>
      </c>
    </row>
    <row r="116" spans="6:10" x14ac:dyDescent="0.2">
      <c r="F116" s="55" t="s">
        <v>5</v>
      </c>
      <c r="G116" s="55"/>
      <c r="H116" s="55"/>
      <c r="I116" s="55"/>
      <c r="J116" s="55"/>
    </row>
  </sheetData>
  <mergeCells count="4">
    <mergeCell ref="B1:J1"/>
    <mergeCell ref="A2:J2"/>
    <mergeCell ref="A3:J3"/>
    <mergeCell ref="F116:J116"/>
  </mergeCells>
  <conditionalFormatting sqref="B113:B1048576 B1:B6">
    <cfRule type="duplicateValues" dxfId="0" priority="86"/>
  </conditionalFormatting>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J26"/>
  <sheetViews>
    <sheetView zoomScale="115" zoomScaleNormal="115" workbookViewId="0">
      <selection activeCell="G7" sqref="G7"/>
    </sheetView>
  </sheetViews>
  <sheetFormatPr defaultColWidth="8.85546875" defaultRowHeight="12.75" x14ac:dyDescent="0.2"/>
  <cols>
    <col min="1" max="1" width="4.7109375" style="3" customWidth="1"/>
    <col min="2" max="2" width="22.5703125" style="16" customWidth="1"/>
    <col min="3" max="3" width="33.140625" style="3" customWidth="1"/>
    <col min="4" max="4" width="9.7109375" style="16" customWidth="1"/>
    <col min="5" max="5" width="8.5703125" style="16" customWidth="1"/>
    <col min="6" max="6" width="10.5703125" style="3" customWidth="1"/>
    <col min="7" max="7" width="7.42578125" style="3" customWidth="1"/>
    <col min="8" max="8" width="9.5703125" style="3" customWidth="1"/>
    <col min="9" max="9" width="8.7109375" style="3" customWidth="1"/>
    <col min="10" max="10" width="8" style="3" customWidth="1"/>
    <col min="11" max="16384" width="8.85546875" style="3"/>
  </cols>
  <sheetData>
    <row r="1" spans="1:10" ht="124.5" customHeight="1" x14ac:dyDescent="0.2">
      <c r="A1" s="17" t="s">
        <v>12</v>
      </c>
      <c r="B1" s="56"/>
      <c r="C1" s="56"/>
      <c r="D1" s="56"/>
      <c r="E1" s="56"/>
      <c r="F1" s="56"/>
      <c r="G1" s="56"/>
      <c r="H1" s="56"/>
      <c r="I1" s="56"/>
      <c r="J1" s="56"/>
    </row>
    <row r="2" spans="1:10" ht="46.9" customHeight="1" x14ac:dyDescent="0.2">
      <c r="A2" s="57" t="s">
        <v>1107</v>
      </c>
      <c r="B2" s="57"/>
      <c r="C2" s="57"/>
      <c r="D2" s="57"/>
      <c r="E2" s="57"/>
      <c r="F2" s="57"/>
      <c r="G2" s="57"/>
      <c r="H2" s="57"/>
      <c r="I2" s="57"/>
      <c r="J2" s="57"/>
    </row>
    <row r="3" spans="1:10" ht="14.45" customHeight="1" x14ac:dyDescent="0.2">
      <c r="A3" s="57" t="str">
        <f>A4</f>
        <v>część II</v>
      </c>
      <c r="B3" s="57"/>
      <c r="C3" s="57"/>
      <c r="D3" s="57"/>
      <c r="E3" s="57"/>
      <c r="F3" s="57"/>
      <c r="G3" s="57"/>
      <c r="H3" s="57"/>
      <c r="I3" s="57"/>
      <c r="J3" s="57"/>
    </row>
    <row r="4" spans="1:10" x14ac:dyDescent="0.2">
      <c r="A4" s="19" t="s">
        <v>22</v>
      </c>
      <c r="B4" s="19" t="s">
        <v>29</v>
      </c>
      <c r="C4" s="18"/>
      <c r="D4" s="18"/>
      <c r="E4" s="18"/>
      <c r="F4" s="18"/>
      <c r="G4" s="18"/>
      <c r="H4" s="18"/>
      <c r="I4" s="18"/>
      <c r="J4" s="18"/>
    </row>
    <row r="5" spans="1:10" s="5" customFormat="1" ht="85.9" customHeight="1" x14ac:dyDescent="0.2">
      <c r="A5" s="4" t="s">
        <v>0</v>
      </c>
      <c r="B5" s="4" t="s">
        <v>42</v>
      </c>
      <c r="C5" s="4" t="s">
        <v>43</v>
      </c>
      <c r="D5" s="4" t="s">
        <v>6</v>
      </c>
      <c r="E5" s="4" t="s">
        <v>7</v>
      </c>
      <c r="F5" s="4" t="s">
        <v>2</v>
      </c>
      <c r="G5" s="4" t="s">
        <v>1</v>
      </c>
      <c r="H5" s="4" t="s">
        <v>3</v>
      </c>
      <c r="I5" s="4" t="s">
        <v>8</v>
      </c>
      <c r="J5" s="4" t="s">
        <v>4</v>
      </c>
    </row>
    <row r="6" spans="1:10" ht="25.5" x14ac:dyDescent="0.2">
      <c r="A6" s="1">
        <v>1</v>
      </c>
      <c r="B6" s="1">
        <v>2</v>
      </c>
      <c r="C6" s="1">
        <v>3</v>
      </c>
      <c r="D6" s="1">
        <v>4</v>
      </c>
      <c r="E6" s="1">
        <v>5</v>
      </c>
      <c r="F6" s="1">
        <v>6</v>
      </c>
      <c r="G6" s="1">
        <v>7</v>
      </c>
      <c r="H6" s="1" t="s">
        <v>13</v>
      </c>
      <c r="I6" s="1" t="s">
        <v>10</v>
      </c>
      <c r="J6" s="1" t="s">
        <v>9</v>
      </c>
    </row>
    <row r="7" spans="1:10" s="23" customFormat="1" ht="73.5" customHeight="1" x14ac:dyDescent="0.25">
      <c r="A7" s="22">
        <v>1</v>
      </c>
      <c r="B7" s="41" t="s">
        <v>110</v>
      </c>
      <c r="C7" s="21" t="s">
        <v>129</v>
      </c>
      <c r="D7" s="30" t="s">
        <v>126</v>
      </c>
      <c r="E7" s="30">
        <v>2</v>
      </c>
      <c r="F7" s="25"/>
      <c r="G7" s="8"/>
      <c r="H7" s="9">
        <f>F7+F7*G7</f>
        <v>0</v>
      </c>
      <c r="I7" s="9">
        <f>E7*F7</f>
        <v>0</v>
      </c>
      <c r="J7" s="9">
        <f>H7*E7</f>
        <v>0</v>
      </c>
    </row>
    <row r="8" spans="1:10" s="23" customFormat="1" ht="63.75" x14ac:dyDescent="0.25">
      <c r="A8" s="24">
        <v>2</v>
      </c>
      <c r="B8" s="41" t="s">
        <v>111</v>
      </c>
      <c r="C8" s="21" t="s">
        <v>130</v>
      </c>
      <c r="D8" s="30" t="s">
        <v>126</v>
      </c>
      <c r="E8" s="30">
        <v>1</v>
      </c>
      <c r="F8" s="25"/>
      <c r="G8" s="8"/>
      <c r="H8" s="9">
        <f t="shared" ref="H8:H18" si="0">F8+F8*G8</f>
        <v>0</v>
      </c>
      <c r="I8" s="9">
        <f t="shared" ref="I8:I18" si="1">E8*F8</f>
        <v>0</v>
      </c>
      <c r="J8" s="9">
        <f t="shared" ref="J8:J18" si="2">H8*E8</f>
        <v>0</v>
      </c>
    </row>
    <row r="9" spans="1:10" s="23" customFormat="1" ht="63.75" x14ac:dyDescent="0.25">
      <c r="A9" s="24">
        <v>3</v>
      </c>
      <c r="B9" s="41" t="s">
        <v>112</v>
      </c>
      <c r="C9" s="21" t="s">
        <v>131</v>
      </c>
      <c r="D9" s="30" t="s">
        <v>126</v>
      </c>
      <c r="E9" s="30">
        <v>2</v>
      </c>
      <c r="F9" s="25"/>
      <c r="G9" s="8"/>
      <c r="H9" s="9">
        <f t="shared" si="0"/>
        <v>0</v>
      </c>
      <c r="I9" s="9">
        <f t="shared" si="1"/>
        <v>0</v>
      </c>
      <c r="J9" s="9">
        <f t="shared" si="2"/>
        <v>0</v>
      </c>
    </row>
    <row r="10" spans="1:10" s="23" customFormat="1" ht="35.25" customHeight="1" x14ac:dyDescent="0.25">
      <c r="A10" s="22">
        <v>4</v>
      </c>
      <c r="B10" s="41" t="s">
        <v>113</v>
      </c>
      <c r="C10" s="21" t="s">
        <v>132</v>
      </c>
      <c r="D10" s="30" t="s">
        <v>126</v>
      </c>
      <c r="E10" s="30">
        <v>2</v>
      </c>
      <c r="F10" s="25"/>
      <c r="G10" s="8"/>
      <c r="H10" s="9">
        <f t="shared" si="0"/>
        <v>0</v>
      </c>
      <c r="I10" s="9">
        <f t="shared" si="1"/>
        <v>0</v>
      </c>
      <c r="J10" s="9">
        <f t="shared" si="2"/>
        <v>0</v>
      </c>
    </row>
    <row r="11" spans="1:10" s="23" customFormat="1" ht="63.75" x14ac:dyDescent="0.25">
      <c r="A11" s="22">
        <v>5</v>
      </c>
      <c r="B11" s="41" t="s">
        <v>114</v>
      </c>
      <c r="C11" s="21" t="s">
        <v>133</v>
      </c>
      <c r="D11" s="30" t="s">
        <v>126</v>
      </c>
      <c r="E11" s="30">
        <v>8</v>
      </c>
      <c r="F11" s="25"/>
      <c r="G11" s="8"/>
      <c r="H11" s="9">
        <f t="shared" si="0"/>
        <v>0</v>
      </c>
      <c r="I11" s="9">
        <f t="shared" si="1"/>
        <v>0</v>
      </c>
      <c r="J11" s="9">
        <f t="shared" si="2"/>
        <v>0</v>
      </c>
    </row>
    <row r="12" spans="1:10" s="23" customFormat="1" ht="51" x14ac:dyDescent="0.25">
      <c r="A12" s="24">
        <v>6</v>
      </c>
      <c r="B12" s="41" t="s">
        <v>115</v>
      </c>
      <c r="C12" s="21" t="s">
        <v>134</v>
      </c>
      <c r="D12" s="30" t="s">
        <v>126</v>
      </c>
      <c r="E12" s="30">
        <v>8</v>
      </c>
      <c r="F12" s="25"/>
      <c r="G12" s="8"/>
      <c r="H12" s="9">
        <f t="shared" si="0"/>
        <v>0</v>
      </c>
      <c r="I12" s="9">
        <f t="shared" si="1"/>
        <v>0</v>
      </c>
      <c r="J12" s="9">
        <f t="shared" si="2"/>
        <v>0</v>
      </c>
    </row>
    <row r="13" spans="1:10" s="23" customFormat="1" ht="51" x14ac:dyDescent="0.25">
      <c r="A13" s="24">
        <v>7</v>
      </c>
      <c r="B13" s="41" t="s">
        <v>116</v>
      </c>
      <c r="C13" s="21" t="s">
        <v>135</v>
      </c>
      <c r="D13" s="30" t="s">
        <v>126</v>
      </c>
      <c r="E13" s="30">
        <v>8</v>
      </c>
      <c r="F13" s="25"/>
      <c r="G13" s="8"/>
      <c r="H13" s="9">
        <f t="shared" si="0"/>
        <v>0</v>
      </c>
      <c r="I13" s="9">
        <f t="shared" si="1"/>
        <v>0</v>
      </c>
      <c r="J13" s="9">
        <f t="shared" si="2"/>
        <v>0</v>
      </c>
    </row>
    <row r="14" spans="1:10" s="23" customFormat="1" ht="51" x14ac:dyDescent="0.25">
      <c r="A14" s="22">
        <v>8</v>
      </c>
      <c r="B14" s="41" t="s">
        <v>117</v>
      </c>
      <c r="C14" s="21" t="s">
        <v>136</v>
      </c>
      <c r="D14" s="31" t="s">
        <v>126</v>
      </c>
      <c r="E14" s="30">
        <v>8</v>
      </c>
      <c r="F14" s="25"/>
      <c r="G14" s="8"/>
      <c r="H14" s="9">
        <f t="shared" si="0"/>
        <v>0</v>
      </c>
      <c r="I14" s="9">
        <f t="shared" si="1"/>
        <v>0</v>
      </c>
      <c r="J14" s="9">
        <f t="shared" si="2"/>
        <v>0</v>
      </c>
    </row>
    <row r="15" spans="1:10" s="23" customFormat="1" ht="51" x14ac:dyDescent="0.25">
      <c r="A15" s="22">
        <v>9</v>
      </c>
      <c r="B15" s="41" t="s">
        <v>118</v>
      </c>
      <c r="C15" s="21" t="s">
        <v>137</v>
      </c>
      <c r="D15" s="31" t="s">
        <v>126</v>
      </c>
      <c r="E15" s="30">
        <v>2</v>
      </c>
      <c r="F15" s="25"/>
      <c r="G15" s="8"/>
      <c r="H15" s="9">
        <f t="shared" si="0"/>
        <v>0</v>
      </c>
      <c r="I15" s="9">
        <f t="shared" si="1"/>
        <v>0</v>
      </c>
      <c r="J15" s="9">
        <f t="shared" si="2"/>
        <v>0</v>
      </c>
    </row>
    <row r="16" spans="1:10" s="23" customFormat="1" ht="38.25" x14ac:dyDescent="0.25">
      <c r="A16" s="24">
        <v>10</v>
      </c>
      <c r="B16" s="41" t="s">
        <v>119</v>
      </c>
      <c r="C16" s="21" t="s">
        <v>138</v>
      </c>
      <c r="D16" s="30" t="s">
        <v>126</v>
      </c>
      <c r="E16" s="30">
        <v>2</v>
      </c>
      <c r="F16" s="25"/>
      <c r="G16" s="8"/>
      <c r="H16" s="9">
        <f t="shared" si="0"/>
        <v>0</v>
      </c>
      <c r="I16" s="9">
        <f t="shared" si="1"/>
        <v>0</v>
      </c>
      <c r="J16" s="9">
        <f t="shared" si="2"/>
        <v>0</v>
      </c>
    </row>
    <row r="17" spans="1:10" s="23" customFormat="1" ht="26.25" x14ac:dyDescent="0.25">
      <c r="A17" s="24">
        <v>11</v>
      </c>
      <c r="B17" s="41" t="s">
        <v>120</v>
      </c>
      <c r="C17" s="21" t="s">
        <v>664</v>
      </c>
      <c r="D17" s="30" t="s">
        <v>127</v>
      </c>
      <c r="E17" s="30">
        <v>2</v>
      </c>
      <c r="F17" s="25"/>
      <c r="G17" s="8"/>
      <c r="H17" s="9">
        <f t="shared" si="0"/>
        <v>0</v>
      </c>
      <c r="I17" s="9">
        <f t="shared" si="1"/>
        <v>0</v>
      </c>
      <c r="J17" s="9">
        <f t="shared" si="2"/>
        <v>0</v>
      </c>
    </row>
    <row r="18" spans="1:10" s="23" customFormat="1" ht="38.25" x14ac:dyDescent="0.25">
      <c r="A18" s="22">
        <v>12</v>
      </c>
      <c r="B18" s="41" t="s">
        <v>121</v>
      </c>
      <c r="C18" s="21" t="s">
        <v>665</v>
      </c>
      <c r="D18" s="30" t="s">
        <v>128</v>
      </c>
      <c r="E18" s="30">
        <v>2</v>
      </c>
      <c r="F18" s="25"/>
      <c r="G18" s="8"/>
      <c r="H18" s="9">
        <f t="shared" si="0"/>
        <v>0</v>
      </c>
      <c r="I18" s="9">
        <f t="shared" si="1"/>
        <v>0</v>
      </c>
      <c r="J18" s="9">
        <f t="shared" si="2"/>
        <v>0</v>
      </c>
    </row>
    <row r="19" spans="1:10" ht="26.25" x14ac:dyDescent="0.25">
      <c r="A19" s="24">
        <v>13</v>
      </c>
      <c r="B19" s="41" t="s">
        <v>122</v>
      </c>
      <c r="C19" s="21" t="s">
        <v>667</v>
      </c>
      <c r="D19" s="30" t="s">
        <v>126</v>
      </c>
      <c r="E19" s="30">
        <v>3</v>
      </c>
      <c r="F19" s="25"/>
      <c r="G19" s="8"/>
      <c r="H19" s="9">
        <f t="shared" ref="H19:H22" si="3">F19+F19*G19</f>
        <v>0</v>
      </c>
      <c r="I19" s="9">
        <f t="shared" ref="I19:I22" si="4">E19*F19</f>
        <v>0</v>
      </c>
      <c r="J19" s="9">
        <f t="shared" ref="J19:J22" si="5">H19*E19</f>
        <v>0</v>
      </c>
    </row>
    <row r="20" spans="1:10" ht="38.25" x14ac:dyDescent="0.25">
      <c r="A20" s="24">
        <v>14</v>
      </c>
      <c r="B20" s="41" t="s">
        <v>123</v>
      </c>
      <c r="C20" s="21" t="s">
        <v>666</v>
      </c>
      <c r="D20" s="30" t="s">
        <v>103</v>
      </c>
      <c r="E20" s="30">
        <v>1</v>
      </c>
      <c r="F20" s="25"/>
      <c r="G20" s="8"/>
      <c r="H20" s="9">
        <f t="shared" si="3"/>
        <v>0</v>
      </c>
      <c r="I20" s="9">
        <f t="shared" si="4"/>
        <v>0</v>
      </c>
      <c r="J20" s="9">
        <f t="shared" si="5"/>
        <v>0</v>
      </c>
    </row>
    <row r="21" spans="1:10" ht="36" customHeight="1" x14ac:dyDescent="0.25">
      <c r="A21" s="22">
        <v>15</v>
      </c>
      <c r="B21" s="41" t="s">
        <v>124</v>
      </c>
      <c r="C21" s="21" t="s">
        <v>140</v>
      </c>
      <c r="D21" s="30" t="s">
        <v>126</v>
      </c>
      <c r="E21" s="30">
        <v>2</v>
      </c>
      <c r="F21" s="25"/>
      <c r="G21" s="8"/>
      <c r="H21" s="9">
        <f t="shared" si="3"/>
        <v>0</v>
      </c>
      <c r="I21" s="9">
        <f t="shared" si="4"/>
        <v>0</v>
      </c>
      <c r="J21" s="9">
        <f t="shared" si="5"/>
        <v>0</v>
      </c>
    </row>
    <row r="22" spans="1:10" ht="51" x14ac:dyDescent="0.25">
      <c r="A22" s="24">
        <v>16</v>
      </c>
      <c r="B22" s="41" t="s">
        <v>125</v>
      </c>
      <c r="C22" s="21" t="s">
        <v>139</v>
      </c>
      <c r="D22" s="30" t="s">
        <v>126</v>
      </c>
      <c r="E22" s="30">
        <v>2</v>
      </c>
      <c r="F22" s="25"/>
      <c r="G22" s="8"/>
      <c r="H22" s="9">
        <f t="shared" si="3"/>
        <v>0</v>
      </c>
      <c r="I22" s="9">
        <f t="shared" si="4"/>
        <v>0</v>
      </c>
      <c r="J22" s="9">
        <f t="shared" si="5"/>
        <v>0</v>
      </c>
    </row>
    <row r="23" spans="1:10" ht="64.5" thickBot="1" x14ac:dyDescent="0.25">
      <c r="F23" s="2" t="str">
        <f>"suma kontrolna: "
&amp;SUM(F22:F22)</f>
        <v>suma kontrolna: 0</v>
      </c>
      <c r="G23" s="2" t="str">
        <f>"suma kontrolna: "
&amp;SUM(G22:G22)</f>
        <v>suma kontrolna: 0</v>
      </c>
      <c r="H23" s="2" t="str">
        <f>"suma kontrolna: "
&amp;SUM(H22:H22)</f>
        <v>suma kontrolna: 0</v>
      </c>
      <c r="I23" s="14" t="str">
        <f>"Całkowita wartość netto: "&amp;SUM(I22:I22)&amp;" zł"</f>
        <v>Całkowita wartość netto: 0 zł</v>
      </c>
      <c r="J23" s="14" t="str">
        <f>"Całkowita wartość brutto: "&amp;SUM(J22:J22)&amp;" zł"</f>
        <v>Całkowita wartość brutto: 0 zł</v>
      </c>
    </row>
    <row r="25" spans="1:10" ht="16.5" customHeight="1" x14ac:dyDescent="0.2"/>
    <row r="26" spans="1:10" ht="43.5" customHeight="1" x14ac:dyDescent="0.2">
      <c r="F26" s="55" t="s">
        <v>5</v>
      </c>
      <c r="G26" s="55"/>
      <c r="H26" s="55"/>
      <c r="I26" s="55"/>
      <c r="J26" s="55"/>
    </row>
  </sheetData>
  <mergeCells count="4">
    <mergeCell ref="F26:J26"/>
    <mergeCell ref="B1:J1"/>
    <mergeCell ref="A2:J2"/>
    <mergeCell ref="A3:J3"/>
  </mergeCells>
  <conditionalFormatting sqref="B23:B1048576 B1:B6">
    <cfRule type="duplicateValues" dxfId="30" priority="11"/>
  </conditionalFormatting>
  <conditionalFormatting sqref="B7:B8 B11:B12 B14:B22">
    <cfRule type="duplicateValues" dxfId="29" priority="8"/>
  </conditionalFormatting>
  <conditionalFormatting sqref="B13">
    <cfRule type="duplicateValues" dxfId="28" priority="7"/>
  </conditionalFormatting>
  <conditionalFormatting sqref="B11 B14:B15">
    <cfRule type="duplicateValues" dxfId="27" priority="6"/>
  </conditionalFormatting>
  <conditionalFormatting sqref="B16">
    <cfRule type="duplicateValues" dxfId="26" priority="9"/>
  </conditionalFormatting>
  <conditionalFormatting sqref="D13">
    <cfRule type="duplicateValues" dxfId="25" priority="5"/>
  </conditionalFormatting>
  <conditionalFormatting sqref="D13">
    <cfRule type="duplicateValues" dxfId="24" priority="4"/>
  </conditionalFormatting>
  <conditionalFormatting sqref="D11">
    <cfRule type="duplicateValues" dxfId="23" priority="3"/>
  </conditionalFormatting>
  <conditionalFormatting sqref="D16">
    <cfRule type="duplicateValues" dxfId="22" priority="2"/>
  </conditionalFormatting>
  <conditionalFormatting sqref="E13">
    <cfRule type="duplicateValues" dxfId="21" priority="1"/>
  </conditionalFormatting>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J45"/>
  <sheetViews>
    <sheetView workbookViewId="0">
      <selection activeCell="G7" sqref="G7"/>
    </sheetView>
  </sheetViews>
  <sheetFormatPr defaultColWidth="8.85546875" defaultRowHeight="12.75" x14ac:dyDescent="0.2"/>
  <cols>
    <col min="1" max="1" width="4.7109375" style="3" customWidth="1"/>
    <col min="2" max="2" width="27.140625" style="16" customWidth="1"/>
    <col min="3" max="3" width="35.140625" style="3" customWidth="1"/>
    <col min="4" max="4" width="9.42578125" style="16" customWidth="1"/>
    <col min="5" max="5" width="8.5703125" style="16" customWidth="1"/>
    <col min="6" max="6" width="7.7109375" style="3" customWidth="1"/>
    <col min="7" max="7" width="6.85546875" style="3" customWidth="1"/>
    <col min="8" max="9" width="13" style="3" customWidth="1"/>
    <col min="10" max="10" width="8" style="3" customWidth="1"/>
    <col min="11" max="16384" width="8.85546875" style="3"/>
  </cols>
  <sheetData>
    <row r="1" spans="1:10" ht="124.5" customHeight="1" x14ac:dyDescent="0.2">
      <c r="A1" s="17"/>
      <c r="B1" s="56"/>
      <c r="C1" s="56"/>
      <c r="D1" s="56"/>
      <c r="E1" s="56"/>
      <c r="F1" s="56"/>
      <c r="G1" s="56"/>
      <c r="H1" s="56"/>
      <c r="I1" s="56"/>
      <c r="J1" s="56"/>
    </row>
    <row r="2" spans="1:10" ht="46.9" customHeight="1" x14ac:dyDescent="0.2">
      <c r="A2" s="57" t="s">
        <v>1107</v>
      </c>
      <c r="B2" s="57"/>
      <c r="C2" s="57"/>
      <c r="D2" s="57"/>
      <c r="E2" s="57"/>
      <c r="F2" s="57"/>
      <c r="G2" s="57"/>
      <c r="H2" s="57"/>
      <c r="I2" s="57"/>
      <c r="J2" s="57"/>
    </row>
    <row r="3" spans="1:10" ht="14.45" customHeight="1" x14ac:dyDescent="0.2">
      <c r="A3" s="57" t="str">
        <f>A4</f>
        <v>część III</v>
      </c>
      <c r="B3" s="57"/>
      <c r="C3" s="57"/>
      <c r="D3" s="57"/>
      <c r="E3" s="57"/>
      <c r="F3" s="57"/>
      <c r="G3" s="57"/>
      <c r="H3" s="57"/>
      <c r="I3" s="57"/>
      <c r="J3" s="57"/>
    </row>
    <row r="4" spans="1:10" x14ac:dyDescent="0.2">
      <c r="A4" s="19" t="s">
        <v>21</v>
      </c>
      <c r="B4" s="19" t="s">
        <v>31</v>
      </c>
      <c r="C4" s="18"/>
      <c r="D4" s="18"/>
      <c r="E4" s="18"/>
      <c r="F4" s="18"/>
      <c r="G4" s="18"/>
      <c r="H4" s="18"/>
      <c r="I4" s="18"/>
      <c r="J4" s="18"/>
    </row>
    <row r="5" spans="1:10" s="5" customFormat="1" ht="85.9" customHeight="1" x14ac:dyDescent="0.2">
      <c r="A5" s="4" t="s">
        <v>0</v>
      </c>
      <c r="B5" s="4" t="s">
        <v>42</v>
      </c>
      <c r="C5" s="4" t="s">
        <v>43</v>
      </c>
      <c r="D5" s="4" t="s">
        <v>6</v>
      </c>
      <c r="E5" s="4" t="s">
        <v>7</v>
      </c>
      <c r="F5" s="4" t="s">
        <v>2</v>
      </c>
      <c r="G5" s="4" t="s">
        <v>1</v>
      </c>
      <c r="H5" s="4" t="s">
        <v>3</v>
      </c>
      <c r="I5" s="4" t="s">
        <v>8</v>
      </c>
      <c r="J5" s="4" t="s">
        <v>4</v>
      </c>
    </row>
    <row r="6" spans="1:10" x14ac:dyDescent="0.2">
      <c r="A6" s="1">
        <v>1</v>
      </c>
      <c r="B6" s="1">
        <v>2</v>
      </c>
      <c r="C6" s="1">
        <v>3</v>
      </c>
      <c r="D6" s="1">
        <v>4</v>
      </c>
      <c r="E6" s="1">
        <v>5</v>
      </c>
      <c r="F6" s="1">
        <v>6</v>
      </c>
      <c r="G6" s="1">
        <v>7</v>
      </c>
      <c r="H6" s="1" t="s">
        <v>13</v>
      </c>
      <c r="I6" s="1" t="s">
        <v>10</v>
      </c>
      <c r="J6" s="1" t="s">
        <v>9</v>
      </c>
    </row>
    <row r="7" spans="1:10" ht="63.75" x14ac:dyDescent="0.2">
      <c r="A7" s="20">
        <v>1</v>
      </c>
      <c r="B7" s="44" t="s">
        <v>141</v>
      </c>
      <c r="C7" s="21" t="s">
        <v>759</v>
      </c>
      <c r="D7" s="45" t="s">
        <v>108</v>
      </c>
      <c r="E7" s="20">
        <v>1</v>
      </c>
      <c r="F7" s="26"/>
      <c r="G7" s="8"/>
      <c r="H7" s="9">
        <f t="shared" ref="H7" si="0">F7+F7*G7</f>
        <v>0</v>
      </c>
      <c r="I7" s="9">
        <f>E7*F7</f>
        <v>0</v>
      </c>
      <c r="J7" s="9">
        <f>H7*E7</f>
        <v>0</v>
      </c>
    </row>
    <row r="8" spans="1:10" ht="38.25" x14ac:dyDescent="0.2">
      <c r="A8" s="20">
        <v>2</v>
      </c>
      <c r="B8" s="44" t="s">
        <v>142</v>
      </c>
      <c r="C8" s="38" t="s">
        <v>758</v>
      </c>
      <c r="D8" s="45" t="s">
        <v>25</v>
      </c>
      <c r="E8" s="20">
        <v>1</v>
      </c>
      <c r="F8" s="27"/>
      <c r="G8" s="8"/>
      <c r="H8" s="9">
        <f t="shared" ref="H8:H21" si="1">F8+F8*G8</f>
        <v>0</v>
      </c>
      <c r="I8" s="9">
        <f t="shared" ref="I8:I20" si="2">E8*F8</f>
        <v>0</v>
      </c>
      <c r="J8" s="9">
        <f t="shared" ref="J8:J20" si="3">H8*E8</f>
        <v>0</v>
      </c>
    </row>
    <row r="9" spans="1:10" ht="38.25" x14ac:dyDescent="0.2">
      <c r="A9" s="20">
        <v>3</v>
      </c>
      <c r="B9" s="44" t="s">
        <v>143</v>
      </c>
      <c r="C9" s="21" t="s">
        <v>760</v>
      </c>
      <c r="D9" s="44" t="s">
        <v>175</v>
      </c>
      <c r="E9" s="20">
        <v>1</v>
      </c>
      <c r="F9" s="27"/>
      <c r="G9" s="8"/>
      <c r="H9" s="9">
        <f t="shared" si="1"/>
        <v>0</v>
      </c>
      <c r="I9" s="9">
        <f t="shared" si="2"/>
        <v>0</v>
      </c>
      <c r="J9" s="9">
        <f t="shared" si="3"/>
        <v>0</v>
      </c>
    </row>
    <row r="10" spans="1:10" ht="63.75" x14ac:dyDescent="0.2">
      <c r="A10" s="20">
        <v>4</v>
      </c>
      <c r="B10" s="44" t="s">
        <v>144</v>
      </c>
      <c r="C10" s="21" t="s">
        <v>782</v>
      </c>
      <c r="D10" s="45" t="s">
        <v>176</v>
      </c>
      <c r="E10" s="20">
        <v>1</v>
      </c>
      <c r="F10" s="27"/>
      <c r="G10" s="8"/>
      <c r="H10" s="9">
        <f t="shared" si="1"/>
        <v>0</v>
      </c>
      <c r="I10" s="9">
        <f t="shared" si="2"/>
        <v>0</v>
      </c>
      <c r="J10" s="9">
        <f t="shared" si="3"/>
        <v>0</v>
      </c>
    </row>
    <row r="11" spans="1:10" ht="63.75" x14ac:dyDescent="0.2">
      <c r="A11" s="20">
        <v>5</v>
      </c>
      <c r="B11" s="44" t="s">
        <v>145</v>
      </c>
      <c r="C11" s="21" t="s">
        <v>783</v>
      </c>
      <c r="D11" s="45" t="s">
        <v>177</v>
      </c>
      <c r="E11" s="20">
        <v>1</v>
      </c>
      <c r="F11" s="27"/>
      <c r="G11" s="8"/>
      <c r="H11" s="9">
        <f t="shared" si="1"/>
        <v>0</v>
      </c>
      <c r="I11" s="9">
        <f t="shared" si="2"/>
        <v>0</v>
      </c>
      <c r="J11" s="9">
        <f t="shared" si="3"/>
        <v>0</v>
      </c>
    </row>
    <row r="12" spans="1:10" ht="63.75" x14ac:dyDescent="0.2">
      <c r="A12" s="20">
        <v>6</v>
      </c>
      <c r="B12" s="44" t="s">
        <v>146</v>
      </c>
      <c r="C12" s="21" t="s">
        <v>784</v>
      </c>
      <c r="D12" s="45" t="s">
        <v>189</v>
      </c>
      <c r="E12" s="20">
        <v>1</v>
      </c>
      <c r="F12" s="27"/>
      <c r="G12" s="8"/>
      <c r="H12" s="9">
        <f t="shared" si="1"/>
        <v>0</v>
      </c>
      <c r="I12" s="9">
        <f t="shared" si="2"/>
        <v>0</v>
      </c>
      <c r="J12" s="9">
        <f t="shared" si="3"/>
        <v>0</v>
      </c>
    </row>
    <row r="13" spans="1:10" ht="51" x14ac:dyDescent="0.2">
      <c r="A13" s="20">
        <v>7</v>
      </c>
      <c r="B13" s="44" t="s">
        <v>147</v>
      </c>
      <c r="C13" s="21" t="s">
        <v>785</v>
      </c>
      <c r="D13" s="45" t="s">
        <v>178</v>
      </c>
      <c r="E13" s="20">
        <v>1</v>
      </c>
      <c r="F13" s="27"/>
      <c r="G13" s="8"/>
      <c r="H13" s="9">
        <f t="shared" si="1"/>
        <v>0</v>
      </c>
      <c r="I13" s="9">
        <f t="shared" si="2"/>
        <v>0</v>
      </c>
      <c r="J13" s="9">
        <f t="shared" si="3"/>
        <v>0</v>
      </c>
    </row>
    <row r="14" spans="1:10" ht="35.25" customHeight="1" x14ac:dyDescent="0.2">
      <c r="A14" s="20">
        <v>8</v>
      </c>
      <c r="B14" s="44" t="s">
        <v>148</v>
      </c>
      <c r="C14" s="21" t="s">
        <v>786</v>
      </c>
      <c r="D14" s="45" t="s">
        <v>179</v>
      </c>
      <c r="E14" s="20">
        <v>1</v>
      </c>
      <c r="F14" s="27"/>
      <c r="G14" s="8"/>
      <c r="H14" s="9">
        <f t="shared" si="1"/>
        <v>0</v>
      </c>
      <c r="I14" s="9">
        <f t="shared" si="2"/>
        <v>0</v>
      </c>
      <c r="J14" s="9">
        <f t="shared" si="3"/>
        <v>0</v>
      </c>
    </row>
    <row r="15" spans="1:10" ht="38.25" x14ac:dyDescent="0.2">
      <c r="A15" s="20">
        <v>9</v>
      </c>
      <c r="B15" s="44" t="s">
        <v>149</v>
      </c>
      <c r="C15" s="21" t="s">
        <v>787</v>
      </c>
      <c r="D15" s="45" t="s">
        <v>26</v>
      </c>
      <c r="E15" s="20">
        <v>1</v>
      </c>
      <c r="F15" s="27"/>
      <c r="G15" s="8"/>
      <c r="H15" s="9">
        <f t="shared" si="1"/>
        <v>0</v>
      </c>
      <c r="I15" s="9">
        <f t="shared" si="2"/>
        <v>0</v>
      </c>
      <c r="J15" s="9">
        <f t="shared" si="3"/>
        <v>0</v>
      </c>
    </row>
    <row r="16" spans="1:10" ht="38.25" x14ac:dyDescent="0.2">
      <c r="A16" s="20">
        <v>10</v>
      </c>
      <c r="B16" s="44" t="s">
        <v>150</v>
      </c>
      <c r="C16" s="21" t="s">
        <v>788</v>
      </c>
      <c r="D16" s="45" t="s">
        <v>108</v>
      </c>
      <c r="E16" s="20">
        <v>1</v>
      </c>
      <c r="F16" s="27"/>
      <c r="G16" s="8"/>
      <c r="H16" s="9">
        <f t="shared" si="1"/>
        <v>0</v>
      </c>
      <c r="I16" s="9">
        <f t="shared" si="2"/>
        <v>0</v>
      </c>
      <c r="J16" s="9">
        <f t="shared" si="3"/>
        <v>0</v>
      </c>
    </row>
    <row r="17" spans="1:10" ht="38.25" x14ac:dyDescent="0.25">
      <c r="A17" s="20">
        <v>11</v>
      </c>
      <c r="B17" s="44" t="s">
        <v>151</v>
      </c>
      <c r="C17" s="21" t="s">
        <v>789</v>
      </c>
      <c r="D17" s="45" t="s">
        <v>98</v>
      </c>
      <c r="E17" s="20">
        <v>1</v>
      </c>
      <c r="F17" s="28"/>
      <c r="G17" s="8"/>
      <c r="H17" s="9">
        <f t="shared" si="1"/>
        <v>0</v>
      </c>
      <c r="I17" s="9">
        <f t="shared" si="2"/>
        <v>0</v>
      </c>
      <c r="J17" s="9">
        <f t="shared" si="3"/>
        <v>0</v>
      </c>
    </row>
    <row r="18" spans="1:10" ht="38.25" x14ac:dyDescent="0.25">
      <c r="A18" s="20">
        <v>12</v>
      </c>
      <c r="B18" s="44" t="s">
        <v>152</v>
      </c>
      <c r="C18" s="21" t="s">
        <v>790</v>
      </c>
      <c r="D18" s="45" t="s">
        <v>180</v>
      </c>
      <c r="E18" s="20">
        <v>1</v>
      </c>
      <c r="F18" s="28"/>
      <c r="G18" s="8"/>
      <c r="H18" s="9">
        <f t="shared" si="1"/>
        <v>0</v>
      </c>
      <c r="I18" s="9">
        <f t="shared" si="2"/>
        <v>0</v>
      </c>
      <c r="J18" s="9">
        <f t="shared" si="3"/>
        <v>0</v>
      </c>
    </row>
    <row r="19" spans="1:10" ht="89.25" x14ac:dyDescent="0.25">
      <c r="A19" s="20">
        <v>13</v>
      </c>
      <c r="B19" s="44" t="s">
        <v>153</v>
      </c>
      <c r="C19" s="21" t="s">
        <v>791</v>
      </c>
      <c r="D19" s="45" t="s">
        <v>23</v>
      </c>
      <c r="E19" s="20">
        <v>1</v>
      </c>
      <c r="F19" s="28"/>
      <c r="G19" s="8"/>
      <c r="H19" s="9">
        <f t="shared" si="1"/>
        <v>0</v>
      </c>
      <c r="I19" s="9">
        <f t="shared" si="2"/>
        <v>0</v>
      </c>
      <c r="J19" s="9">
        <f t="shared" si="3"/>
        <v>0</v>
      </c>
    </row>
    <row r="20" spans="1:10" ht="84.75" customHeight="1" x14ac:dyDescent="0.25">
      <c r="A20" s="20">
        <v>14</v>
      </c>
      <c r="B20" s="41" t="s">
        <v>154</v>
      </c>
      <c r="C20" s="21" t="s">
        <v>793</v>
      </c>
      <c r="D20" s="44" t="s">
        <v>181</v>
      </c>
      <c r="E20" s="20">
        <v>1</v>
      </c>
      <c r="F20" s="28"/>
      <c r="G20" s="8"/>
      <c r="H20" s="9">
        <f t="shared" si="1"/>
        <v>0</v>
      </c>
      <c r="I20" s="9">
        <f t="shared" si="2"/>
        <v>0</v>
      </c>
      <c r="J20" s="9">
        <f t="shared" si="3"/>
        <v>0</v>
      </c>
    </row>
    <row r="21" spans="1:10" ht="48.75" customHeight="1" x14ac:dyDescent="0.2">
      <c r="A21" s="20">
        <v>15</v>
      </c>
      <c r="B21" s="46" t="s">
        <v>155</v>
      </c>
      <c r="C21" s="21" t="s">
        <v>781</v>
      </c>
      <c r="D21" s="45" t="s">
        <v>108</v>
      </c>
      <c r="E21" s="20">
        <v>1</v>
      </c>
      <c r="F21" s="26"/>
      <c r="G21" s="8"/>
      <c r="H21" s="9">
        <f t="shared" si="1"/>
        <v>0</v>
      </c>
      <c r="I21" s="9">
        <f>E21*F21</f>
        <v>0</v>
      </c>
      <c r="J21" s="9">
        <f>H21*E21</f>
        <v>0</v>
      </c>
    </row>
    <row r="22" spans="1:10" ht="61.5" customHeight="1" x14ac:dyDescent="0.2">
      <c r="A22" s="20">
        <v>16</v>
      </c>
      <c r="B22" s="46" t="s">
        <v>156</v>
      </c>
      <c r="C22" s="21" t="s">
        <v>780</v>
      </c>
      <c r="D22" s="45" t="s">
        <v>182</v>
      </c>
      <c r="E22" s="20">
        <v>1</v>
      </c>
      <c r="F22" s="27"/>
      <c r="G22" s="8"/>
      <c r="H22" s="9">
        <f t="shared" ref="H22:H41" si="4">F22+F22*G22</f>
        <v>0</v>
      </c>
      <c r="I22" s="9">
        <f t="shared" ref="I22:I34" si="5">E22*F22</f>
        <v>0</v>
      </c>
      <c r="J22" s="9">
        <f t="shared" ref="J22:J34" si="6">H22*E22</f>
        <v>0</v>
      </c>
    </row>
    <row r="23" spans="1:10" ht="127.5" x14ac:dyDescent="0.2">
      <c r="A23" s="20">
        <v>17</v>
      </c>
      <c r="B23" s="47" t="s">
        <v>157</v>
      </c>
      <c r="C23" s="21" t="s">
        <v>779</v>
      </c>
      <c r="D23" s="45" t="s">
        <v>97</v>
      </c>
      <c r="E23" s="20">
        <v>1</v>
      </c>
      <c r="F23" s="27"/>
      <c r="G23" s="8"/>
      <c r="H23" s="9">
        <f t="shared" si="4"/>
        <v>0</v>
      </c>
      <c r="I23" s="9">
        <f t="shared" si="5"/>
        <v>0</v>
      </c>
      <c r="J23" s="9">
        <f t="shared" si="6"/>
        <v>0</v>
      </c>
    </row>
    <row r="24" spans="1:10" ht="51" x14ac:dyDescent="0.2">
      <c r="A24" s="20">
        <v>18</v>
      </c>
      <c r="B24" s="41" t="s">
        <v>158</v>
      </c>
      <c r="C24" s="21" t="s">
        <v>778</v>
      </c>
      <c r="D24" s="45" t="s">
        <v>183</v>
      </c>
      <c r="E24" s="20">
        <v>1</v>
      </c>
      <c r="F24" s="27"/>
      <c r="G24" s="8"/>
      <c r="H24" s="9">
        <f t="shared" si="4"/>
        <v>0</v>
      </c>
      <c r="I24" s="9">
        <f t="shared" si="5"/>
        <v>0</v>
      </c>
      <c r="J24" s="9">
        <f t="shared" si="6"/>
        <v>0</v>
      </c>
    </row>
    <row r="25" spans="1:10" ht="63.75" x14ac:dyDescent="0.2">
      <c r="A25" s="20">
        <v>19</v>
      </c>
      <c r="B25" s="41" t="s">
        <v>159</v>
      </c>
      <c r="C25" s="21" t="s">
        <v>777</v>
      </c>
      <c r="D25" s="45" t="s">
        <v>184</v>
      </c>
      <c r="E25" s="20">
        <v>1</v>
      </c>
      <c r="F25" s="27"/>
      <c r="G25" s="8"/>
      <c r="H25" s="9">
        <f t="shared" si="4"/>
        <v>0</v>
      </c>
      <c r="I25" s="9">
        <f t="shared" si="5"/>
        <v>0</v>
      </c>
      <c r="J25" s="9">
        <f t="shared" si="6"/>
        <v>0</v>
      </c>
    </row>
    <row r="26" spans="1:10" ht="38.25" x14ac:dyDescent="0.2">
      <c r="A26" s="20">
        <v>20</v>
      </c>
      <c r="B26" s="41" t="s">
        <v>160</v>
      </c>
      <c r="C26" s="21" t="s">
        <v>776</v>
      </c>
      <c r="D26" s="45" t="s">
        <v>185</v>
      </c>
      <c r="E26" s="20">
        <v>1</v>
      </c>
      <c r="F26" s="27"/>
      <c r="G26" s="8"/>
      <c r="H26" s="9">
        <f t="shared" si="4"/>
        <v>0</v>
      </c>
      <c r="I26" s="9">
        <f t="shared" si="5"/>
        <v>0</v>
      </c>
      <c r="J26" s="9">
        <f t="shared" si="6"/>
        <v>0</v>
      </c>
    </row>
    <row r="27" spans="1:10" ht="63.75" x14ac:dyDescent="0.2">
      <c r="A27" s="20">
        <v>21</v>
      </c>
      <c r="B27" s="41" t="s">
        <v>161</v>
      </c>
      <c r="C27" s="21" t="s">
        <v>775</v>
      </c>
      <c r="D27" s="45" t="s">
        <v>186</v>
      </c>
      <c r="E27" s="20">
        <v>1</v>
      </c>
      <c r="F27" s="27"/>
      <c r="G27" s="8"/>
      <c r="H27" s="9">
        <f t="shared" si="4"/>
        <v>0</v>
      </c>
      <c r="I27" s="9">
        <f t="shared" si="5"/>
        <v>0</v>
      </c>
      <c r="J27" s="9">
        <f t="shared" si="6"/>
        <v>0</v>
      </c>
    </row>
    <row r="28" spans="1:10" ht="38.25" x14ac:dyDescent="0.2">
      <c r="A28" s="20">
        <v>22</v>
      </c>
      <c r="B28" s="41" t="s">
        <v>162</v>
      </c>
      <c r="C28" s="21" t="s">
        <v>773</v>
      </c>
      <c r="D28" s="45" t="s">
        <v>187</v>
      </c>
      <c r="E28" s="20">
        <v>1</v>
      </c>
      <c r="F28" s="27"/>
      <c r="G28" s="8"/>
      <c r="H28" s="9">
        <f t="shared" si="4"/>
        <v>0</v>
      </c>
      <c r="I28" s="9">
        <f t="shared" si="5"/>
        <v>0</v>
      </c>
      <c r="J28" s="9">
        <f t="shared" si="6"/>
        <v>0</v>
      </c>
    </row>
    <row r="29" spans="1:10" ht="38.25" x14ac:dyDescent="0.2">
      <c r="A29" s="20">
        <v>23</v>
      </c>
      <c r="B29" s="41" t="s">
        <v>772</v>
      </c>
      <c r="C29" s="21" t="s">
        <v>774</v>
      </c>
      <c r="D29" s="45" t="s">
        <v>188</v>
      </c>
      <c r="E29" s="20">
        <v>1</v>
      </c>
      <c r="F29" s="27"/>
      <c r="G29" s="8"/>
      <c r="H29" s="9">
        <f t="shared" si="4"/>
        <v>0</v>
      </c>
      <c r="I29" s="9">
        <f t="shared" si="5"/>
        <v>0</v>
      </c>
      <c r="J29" s="9">
        <f t="shared" si="6"/>
        <v>0</v>
      </c>
    </row>
    <row r="30" spans="1:10" ht="63.75" x14ac:dyDescent="0.2">
      <c r="A30" s="20">
        <v>24</v>
      </c>
      <c r="B30" s="41" t="s">
        <v>163</v>
      </c>
      <c r="C30" s="21" t="s">
        <v>792</v>
      </c>
      <c r="D30" s="44" t="s">
        <v>190</v>
      </c>
      <c r="E30" s="20">
        <v>1</v>
      </c>
      <c r="F30" s="27"/>
      <c r="G30" s="8"/>
      <c r="H30" s="9">
        <f t="shared" si="4"/>
        <v>0</v>
      </c>
      <c r="I30" s="9">
        <f t="shared" si="5"/>
        <v>0</v>
      </c>
      <c r="J30" s="9">
        <f t="shared" si="6"/>
        <v>0</v>
      </c>
    </row>
    <row r="31" spans="1:10" ht="80.45" customHeight="1" x14ac:dyDescent="0.25">
      <c r="A31" s="20">
        <v>25</v>
      </c>
      <c r="B31" s="41" t="s">
        <v>164</v>
      </c>
      <c r="C31" s="21" t="s">
        <v>771</v>
      </c>
      <c r="D31" s="45" t="s">
        <v>106</v>
      </c>
      <c r="E31" s="20">
        <v>1</v>
      </c>
      <c r="F31" s="28"/>
      <c r="G31" s="8"/>
      <c r="H31" s="9">
        <f t="shared" si="4"/>
        <v>0</v>
      </c>
      <c r="I31" s="9">
        <f t="shared" si="5"/>
        <v>0</v>
      </c>
      <c r="J31" s="9">
        <f t="shared" si="6"/>
        <v>0</v>
      </c>
    </row>
    <row r="32" spans="1:10" ht="38.25" x14ac:dyDescent="0.25">
      <c r="A32" s="20">
        <v>26</v>
      </c>
      <c r="B32" s="41" t="s">
        <v>165</v>
      </c>
      <c r="C32" s="21" t="s">
        <v>770</v>
      </c>
      <c r="D32" s="45" t="s">
        <v>108</v>
      </c>
      <c r="E32" s="20">
        <v>1</v>
      </c>
      <c r="F32" s="28"/>
      <c r="G32" s="8"/>
      <c r="H32" s="9">
        <f t="shared" si="4"/>
        <v>0</v>
      </c>
      <c r="I32" s="9">
        <f t="shared" si="5"/>
        <v>0</v>
      </c>
      <c r="J32" s="9">
        <f t="shared" si="6"/>
        <v>0</v>
      </c>
    </row>
    <row r="33" spans="1:10" ht="37.15" customHeight="1" x14ac:dyDescent="0.25">
      <c r="A33" s="20">
        <v>27</v>
      </c>
      <c r="B33" s="41" t="s">
        <v>166</v>
      </c>
      <c r="C33" s="21" t="s">
        <v>769</v>
      </c>
      <c r="D33" s="44" t="s">
        <v>190</v>
      </c>
      <c r="E33" s="20">
        <v>1</v>
      </c>
      <c r="F33" s="28"/>
      <c r="G33" s="8"/>
      <c r="H33" s="9">
        <f t="shared" si="4"/>
        <v>0</v>
      </c>
      <c r="I33" s="9">
        <f t="shared" si="5"/>
        <v>0</v>
      </c>
      <c r="J33" s="9">
        <f t="shared" si="6"/>
        <v>0</v>
      </c>
    </row>
    <row r="34" spans="1:10" ht="63.75" x14ac:dyDescent="0.25">
      <c r="A34" s="20">
        <v>28</v>
      </c>
      <c r="B34" s="41" t="s">
        <v>167</v>
      </c>
      <c r="C34" s="21" t="s">
        <v>768</v>
      </c>
      <c r="D34" s="44" t="s">
        <v>190</v>
      </c>
      <c r="E34" s="20">
        <v>1</v>
      </c>
      <c r="F34" s="28"/>
      <c r="G34" s="8"/>
      <c r="H34" s="9">
        <f t="shared" si="4"/>
        <v>0</v>
      </c>
      <c r="I34" s="9">
        <f t="shared" si="5"/>
        <v>0</v>
      </c>
      <c r="J34" s="9">
        <f t="shared" si="6"/>
        <v>0</v>
      </c>
    </row>
    <row r="35" spans="1:10" ht="63.75" x14ac:dyDescent="0.2">
      <c r="A35" s="20">
        <v>29</v>
      </c>
      <c r="B35" s="41" t="s">
        <v>168</v>
      </c>
      <c r="C35" s="21" t="s">
        <v>767</v>
      </c>
      <c r="D35" s="43" t="s">
        <v>191</v>
      </c>
      <c r="E35" s="20">
        <v>1</v>
      </c>
      <c r="F35" s="26"/>
      <c r="G35" s="8"/>
      <c r="H35" s="9">
        <f t="shared" si="4"/>
        <v>0</v>
      </c>
      <c r="I35" s="9">
        <f>E35*F35</f>
        <v>0</v>
      </c>
      <c r="J35" s="9">
        <f>H35*E35</f>
        <v>0</v>
      </c>
    </row>
    <row r="36" spans="1:10" ht="51" x14ac:dyDescent="0.2">
      <c r="A36" s="20">
        <v>30</v>
      </c>
      <c r="B36" s="41" t="s">
        <v>169</v>
      </c>
      <c r="C36" s="21" t="s">
        <v>765</v>
      </c>
      <c r="D36" s="43" t="s">
        <v>108</v>
      </c>
      <c r="E36" s="20">
        <v>1</v>
      </c>
      <c r="F36" s="27"/>
      <c r="G36" s="8"/>
      <c r="H36" s="9">
        <f t="shared" si="4"/>
        <v>0</v>
      </c>
      <c r="I36" s="9">
        <f t="shared" ref="I36:I41" si="7">E36*F36</f>
        <v>0</v>
      </c>
      <c r="J36" s="9">
        <f t="shared" ref="J36:J41" si="8">H36*E36</f>
        <v>0</v>
      </c>
    </row>
    <row r="37" spans="1:10" x14ac:dyDescent="0.2">
      <c r="A37" s="20">
        <v>31</v>
      </c>
      <c r="B37" s="41" t="s">
        <v>170</v>
      </c>
      <c r="C37" s="20" t="s">
        <v>764</v>
      </c>
      <c r="D37" s="43" t="s">
        <v>108</v>
      </c>
      <c r="E37" s="20">
        <v>1</v>
      </c>
      <c r="F37" s="27"/>
      <c r="G37" s="8"/>
      <c r="H37" s="9">
        <f t="shared" si="4"/>
        <v>0</v>
      </c>
      <c r="I37" s="9">
        <f t="shared" si="7"/>
        <v>0</v>
      </c>
      <c r="J37" s="9">
        <f t="shared" si="8"/>
        <v>0</v>
      </c>
    </row>
    <row r="38" spans="1:10" ht="63.75" x14ac:dyDescent="0.2">
      <c r="A38" s="20">
        <v>32</v>
      </c>
      <c r="B38" s="41" t="s">
        <v>171</v>
      </c>
      <c r="C38" s="21" t="s">
        <v>766</v>
      </c>
      <c r="D38" s="43" t="s">
        <v>191</v>
      </c>
      <c r="E38" s="20">
        <v>1</v>
      </c>
      <c r="F38" s="27"/>
      <c r="G38" s="8"/>
      <c r="H38" s="9">
        <f t="shared" si="4"/>
        <v>0</v>
      </c>
      <c r="I38" s="9">
        <f t="shared" si="7"/>
        <v>0</v>
      </c>
      <c r="J38" s="9">
        <f t="shared" si="8"/>
        <v>0</v>
      </c>
    </row>
    <row r="39" spans="1:10" ht="38.25" x14ac:dyDescent="0.2">
      <c r="A39" s="20">
        <v>33</v>
      </c>
      <c r="B39" s="41" t="s">
        <v>172</v>
      </c>
      <c r="C39" s="21" t="s">
        <v>763</v>
      </c>
      <c r="D39" s="41" t="s">
        <v>190</v>
      </c>
      <c r="E39" s="20">
        <v>1</v>
      </c>
      <c r="F39" s="27"/>
      <c r="G39" s="8"/>
      <c r="H39" s="9">
        <f t="shared" si="4"/>
        <v>0</v>
      </c>
      <c r="I39" s="9">
        <f t="shared" si="7"/>
        <v>0</v>
      </c>
      <c r="J39" s="9">
        <f t="shared" si="8"/>
        <v>0</v>
      </c>
    </row>
    <row r="40" spans="1:10" ht="71.25" customHeight="1" x14ac:dyDescent="0.2">
      <c r="A40" s="20">
        <v>34</v>
      </c>
      <c r="B40" s="41" t="s">
        <v>173</v>
      </c>
      <c r="C40" s="21" t="s">
        <v>762</v>
      </c>
      <c r="D40" s="41" t="s">
        <v>192</v>
      </c>
      <c r="E40" s="20">
        <v>1</v>
      </c>
      <c r="F40" s="27"/>
      <c r="G40" s="8"/>
      <c r="H40" s="9">
        <f t="shared" si="4"/>
        <v>0</v>
      </c>
      <c r="I40" s="9">
        <f t="shared" si="7"/>
        <v>0</v>
      </c>
      <c r="J40" s="9">
        <f t="shared" si="8"/>
        <v>0</v>
      </c>
    </row>
    <row r="41" spans="1:10" ht="25.5" x14ac:dyDescent="0.2">
      <c r="A41" s="20">
        <v>35</v>
      </c>
      <c r="B41" s="41" t="s">
        <v>174</v>
      </c>
      <c r="C41" s="21" t="s">
        <v>761</v>
      </c>
      <c r="D41" s="43" t="s">
        <v>28</v>
      </c>
      <c r="E41" s="20">
        <v>1</v>
      </c>
      <c r="F41" s="27"/>
      <c r="G41" s="8"/>
      <c r="H41" s="9">
        <f t="shared" si="4"/>
        <v>0</v>
      </c>
      <c r="I41" s="9">
        <f t="shared" si="7"/>
        <v>0</v>
      </c>
      <c r="J41" s="9">
        <f t="shared" si="8"/>
        <v>0</v>
      </c>
    </row>
    <row r="42" spans="1:10" ht="64.5" thickBot="1" x14ac:dyDescent="0.25">
      <c r="F42" s="2" t="str">
        <f>"suma kontrolna: "
&amp;SUM(F41:F41)</f>
        <v>suma kontrolna: 0</v>
      </c>
      <c r="G42" s="2" t="str">
        <f>"suma kontrolna: "
&amp;SUM(G41:G41)</f>
        <v>suma kontrolna: 0</v>
      </c>
      <c r="H42" s="2" t="str">
        <f>"suma kontrolna: "
&amp;SUM(H41:H41)</f>
        <v>suma kontrolna: 0</v>
      </c>
      <c r="I42" s="14" t="str">
        <f>"Całkowita wartość netto: "&amp;SUM(I41:I41)&amp;" zł"</f>
        <v>Całkowita wartość netto: 0 zł</v>
      </c>
      <c r="J42" s="14" t="str">
        <f>"Całkowita wartość brutto: "&amp;SUM(J41:J41)&amp;" zł"</f>
        <v>Całkowita wartość brutto: 0 zł</v>
      </c>
    </row>
    <row r="45" spans="1:10" x14ac:dyDescent="0.2">
      <c r="F45" s="55" t="s">
        <v>5</v>
      </c>
      <c r="G45" s="55"/>
      <c r="H45" s="55"/>
      <c r="I45" s="55"/>
      <c r="J45" s="55"/>
    </row>
  </sheetData>
  <mergeCells count="4">
    <mergeCell ref="F45:J45"/>
    <mergeCell ref="B1:J1"/>
    <mergeCell ref="A2:J2"/>
    <mergeCell ref="A3:J3"/>
  </mergeCells>
  <conditionalFormatting sqref="B42:B1048576 B1:B6">
    <cfRule type="duplicateValues" dxfId="20" priority="7"/>
  </conditionalFormatting>
  <conditionalFormatting sqref="A7 A10 A12:A13 A15:A16 A18:A41">
    <cfRule type="duplicateValues" dxfId="19" priority="60"/>
  </conditionalFormatting>
  <conditionalFormatting sqref="A7:A41">
    <cfRule type="duplicateValues" dxfId="18" priority="170"/>
  </conditionalFormatting>
  <pageMargins left="0.25" right="0.25"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J35"/>
  <sheetViews>
    <sheetView workbookViewId="0">
      <selection activeCell="H7" sqref="H7"/>
    </sheetView>
  </sheetViews>
  <sheetFormatPr defaultColWidth="8.85546875" defaultRowHeight="12.75" x14ac:dyDescent="0.2"/>
  <cols>
    <col min="1" max="1" width="4.7109375" style="3" customWidth="1"/>
    <col min="2" max="2" width="22.5703125" style="16" customWidth="1"/>
    <col min="3" max="3" width="38" style="3" customWidth="1"/>
    <col min="4" max="4" width="11.28515625" style="16" customWidth="1"/>
    <col min="5" max="5" width="8.5703125" style="16" customWidth="1"/>
    <col min="6" max="6" width="8" style="3" customWidth="1"/>
    <col min="7" max="7" width="7.42578125" style="3" customWidth="1"/>
    <col min="8" max="10" width="13" style="3" customWidth="1"/>
    <col min="11" max="16384" width="8.85546875" style="3"/>
  </cols>
  <sheetData>
    <row r="1" spans="1:10" ht="124.5" customHeight="1" x14ac:dyDescent="0.2">
      <c r="A1" s="17"/>
      <c r="B1" s="56"/>
      <c r="C1" s="56"/>
      <c r="D1" s="56"/>
      <c r="E1" s="56"/>
      <c r="F1" s="56"/>
      <c r="G1" s="56"/>
      <c r="H1" s="56"/>
      <c r="I1" s="56"/>
      <c r="J1" s="56"/>
    </row>
    <row r="2" spans="1:10" ht="46.9" customHeight="1" x14ac:dyDescent="0.2">
      <c r="A2" s="57" t="s">
        <v>1107</v>
      </c>
      <c r="B2" s="57"/>
      <c r="C2" s="57"/>
      <c r="D2" s="57"/>
      <c r="E2" s="57"/>
      <c r="F2" s="57"/>
      <c r="G2" s="57"/>
      <c r="H2" s="57"/>
      <c r="I2" s="57"/>
      <c r="J2" s="57"/>
    </row>
    <row r="3" spans="1:10" ht="14.45" customHeight="1" x14ac:dyDescent="0.2">
      <c r="A3" s="57" t="str">
        <f>A4</f>
        <v>część IV</v>
      </c>
      <c r="B3" s="57"/>
      <c r="C3" s="57"/>
      <c r="D3" s="57"/>
      <c r="E3" s="57"/>
      <c r="F3" s="57"/>
      <c r="G3" s="57"/>
      <c r="H3" s="57"/>
      <c r="I3" s="57"/>
      <c r="J3" s="57"/>
    </row>
    <row r="4" spans="1:10" x14ac:dyDescent="0.2">
      <c r="A4" s="19" t="s">
        <v>14</v>
      </c>
      <c r="B4" s="19" t="s">
        <v>35</v>
      </c>
      <c r="C4" s="18"/>
      <c r="D4" s="18"/>
      <c r="E4" s="18"/>
      <c r="F4" s="18"/>
      <c r="G4" s="18"/>
      <c r="H4" s="18"/>
      <c r="I4" s="18"/>
      <c r="J4" s="18"/>
    </row>
    <row r="5" spans="1:10" s="5" customFormat="1" ht="85.9" customHeight="1" x14ac:dyDescent="0.2">
      <c r="A5" s="4" t="s">
        <v>0</v>
      </c>
      <c r="B5" s="4" t="s">
        <v>42</v>
      </c>
      <c r="C5" s="4" t="s">
        <v>43</v>
      </c>
      <c r="D5" s="4" t="s">
        <v>6</v>
      </c>
      <c r="E5" s="4" t="s">
        <v>7</v>
      </c>
      <c r="F5" s="4" t="s">
        <v>2</v>
      </c>
      <c r="G5" s="4" t="s">
        <v>1</v>
      </c>
      <c r="H5" s="4" t="s">
        <v>3</v>
      </c>
      <c r="I5" s="4" t="s">
        <v>8</v>
      </c>
      <c r="J5" s="4" t="s">
        <v>4</v>
      </c>
    </row>
    <row r="6" spans="1:10" x14ac:dyDescent="0.2">
      <c r="A6" s="1">
        <v>1</v>
      </c>
      <c r="B6" s="1">
        <v>2</v>
      </c>
      <c r="C6" s="1">
        <v>3</v>
      </c>
      <c r="D6" s="1">
        <v>4</v>
      </c>
      <c r="E6" s="1">
        <v>5</v>
      </c>
      <c r="F6" s="1">
        <v>6</v>
      </c>
      <c r="G6" s="1">
        <v>7</v>
      </c>
      <c r="H6" s="1" t="s">
        <v>13</v>
      </c>
      <c r="I6" s="1" t="s">
        <v>10</v>
      </c>
      <c r="J6" s="1" t="s">
        <v>9</v>
      </c>
    </row>
    <row r="7" spans="1:10" ht="51" x14ac:dyDescent="0.25">
      <c r="A7" s="6">
        <v>1</v>
      </c>
      <c r="B7" s="41" t="s">
        <v>193</v>
      </c>
      <c r="C7" s="21" t="s">
        <v>733</v>
      </c>
      <c r="D7" s="30" t="s">
        <v>108</v>
      </c>
      <c r="E7" s="20">
        <v>10</v>
      </c>
      <c r="F7" s="7"/>
      <c r="G7" s="8"/>
      <c r="H7" s="9">
        <f t="shared" ref="H7:H15" si="0">F7+F7*G7</f>
        <v>0</v>
      </c>
      <c r="I7" s="9">
        <f>E7*F7</f>
        <v>0</v>
      </c>
      <c r="J7" s="9">
        <f>H7*E7</f>
        <v>0</v>
      </c>
    </row>
    <row r="8" spans="1:10" ht="38.25" x14ac:dyDescent="0.25">
      <c r="A8" s="10">
        <v>2</v>
      </c>
      <c r="B8" s="41" t="s">
        <v>194</v>
      </c>
      <c r="C8" s="21" t="s">
        <v>734</v>
      </c>
      <c r="D8" s="30" t="s">
        <v>102</v>
      </c>
      <c r="E8" s="20">
        <v>10</v>
      </c>
      <c r="F8" s="11"/>
      <c r="G8" s="8"/>
      <c r="H8" s="9">
        <f t="shared" si="0"/>
        <v>0</v>
      </c>
      <c r="I8" s="9">
        <f t="shared" ref="I8:I15" si="1">E8*F8</f>
        <v>0</v>
      </c>
      <c r="J8" s="9">
        <f t="shared" ref="J8:J15" si="2">H8*E8</f>
        <v>0</v>
      </c>
    </row>
    <row r="9" spans="1:10" ht="39" x14ac:dyDescent="0.25">
      <c r="A9" s="10">
        <v>3</v>
      </c>
      <c r="B9" s="41" t="s">
        <v>195</v>
      </c>
      <c r="C9" s="21" t="s">
        <v>735</v>
      </c>
      <c r="D9" s="30" t="s">
        <v>102</v>
      </c>
      <c r="E9" s="20">
        <v>10</v>
      </c>
      <c r="F9" s="12"/>
      <c r="G9" s="8"/>
      <c r="H9" s="9">
        <f t="shared" si="0"/>
        <v>0</v>
      </c>
      <c r="I9" s="9">
        <f t="shared" si="1"/>
        <v>0</v>
      </c>
      <c r="J9" s="9">
        <f t="shared" si="2"/>
        <v>0</v>
      </c>
    </row>
    <row r="10" spans="1:10" ht="89.25" x14ac:dyDescent="0.25">
      <c r="A10" s="6">
        <v>4</v>
      </c>
      <c r="B10" s="41" t="s">
        <v>196</v>
      </c>
      <c r="C10" s="21" t="s">
        <v>736</v>
      </c>
      <c r="D10" s="30" t="s">
        <v>108</v>
      </c>
      <c r="E10" s="20">
        <v>10</v>
      </c>
      <c r="F10" s="12"/>
      <c r="G10" s="8"/>
      <c r="H10" s="9">
        <f t="shared" si="0"/>
        <v>0</v>
      </c>
      <c r="I10" s="9">
        <f t="shared" si="1"/>
        <v>0</v>
      </c>
      <c r="J10" s="9">
        <f t="shared" si="2"/>
        <v>0</v>
      </c>
    </row>
    <row r="11" spans="1:10" ht="51" x14ac:dyDescent="0.25">
      <c r="A11" s="10">
        <v>5</v>
      </c>
      <c r="B11" s="41" t="s">
        <v>197</v>
      </c>
      <c r="C11" s="21" t="s">
        <v>737</v>
      </c>
      <c r="D11" s="30" t="s">
        <v>215</v>
      </c>
      <c r="E11" s="20">
        <v>10</v>
      </c>
      <c r="F11" s="12"/>
      <c r="G11" s="8"/>
      <c r="H11" s="9">
        <f t="shared" si="0"/>
        <v>0</v>
      </c>
      <c r="I11" s="9">
        <f t="shared" si="1"/>
        <v>0</v>
      </c>
      <c r="J11" s="9">
        <f t="shared" si="2"/>
        <v>0</v>
      </c>
    </row>
    <row r="12" spans="1:10" ht="51" x14ac:dyDescent="0.25">
      <c r="A12" s="10">
        <v>6</v>
      </c>
      <c r="B12" s="41" t="s">
        <v>198</v>
      </c>
      <c r="C12" s="21" t="s">
        <v>738</v>
      </c>
      <c r="D12" s="30" t="s">
        <v>108</v>
      </c>
      <c r="E12" s="20">
        <v>10</v>
      </c>
      <c r="F12" s="12"/>
      <c r="G12" s="8"/>
      <c r="H12" s="9">
        <f t="shared" si="0"/>
        <v>0</v>
      </c>
      <c r="I12" s="9">
        <f t="shared" si="1"/>
        <v>0</v>
      </c>
      <c r="J12" s="9">
        <f t="shared" si="2"/>
        <v>0</v>
      </c>
    </row>
    <row r="13" spans="1:10" ht="38.25" x14ac:dyDescent="0.25">
      <c r="A13" s="6">
        <v>7</v>
      </c>
      <c r="B13" s="41" t="s">
        <v>199</v>
      </c>
      <c r="C13" s="21" t="s">
        <v>739</v>
      </c>
      <c r="D13" s="30" t="s">
        <v>23</v>
      </c>
      <c r="E13" s="20">
        <v>10</v>
      </c>
      <c r="F13" s="12"/>
      <c r="G13" s="8"/>
      <c r="H13" s="9">
        <f t="shared" si="0"/>
        <v>0</v>
      </c>
      <c r="I13" s="9">
        <f t="shared" si="1"/>
        <v>0</v>
      </c>
      <c r="J13" s="9">
        <f t="shared" si="2"/>
        <v>0</v>
      </c>
    </row>
    <row r="14" spans="1:10" ht="51" x14ac:dyDescent="0.25">
      <c r="A14" s="10">
        <v>8</v>
      </c>
      <c r="B14" s="41" t="s">
        <v>200</v>
      </c>
      <c r="C14" s="21" t="s">
        <v>740</v>
      </c>
      <c r="D14" s="30" t="s">
        <v>23</v>
      </c>
      <c r="E14" s="20">
        <v>10</v>
      </c>
      <c r="F14" s="12"/>
      <c r="G14" s="8"/>
      <c r="H14" s="9">
        <f t="shared" si="0"/>
        <v>0</v>
      </c>
      <c r="I14" s="9">
        <f t="shared" si="1"/>
        <v>0</v>
      </c>
      <c r="J14" s="9">
        <f t="shared" si="2"/>
        <v>0</v>
      </c>
    </row>
    <row r="15" spans="1:10" ht="38.25" x14ac:dyDescent="0.25">
      <c r="A15" s="10">
        <v>9</v>
      </c>
      <c r="B15" s="41" t="s">
        <v>201</v>
      </c>
      <c r="C15" s="21" t="s">
        <v>741</v>
      </c>
      <c r="D15" s="30" t="s">
        <v>23</v>
      </c>
      <c r="E15" s="20">
        <v>10</v>
      </c>
      <c r="F15" s="12"/>
      <c r="G15" s="8"/>
      <c r="H15" s="9">
        <f t="shared" si="0"/>
        <v>0</v>
      </c>
      <c r="I15" s="9">
        <f t="shared" si="1"/>
        <v>0</v>
      </c>
      <c r="J15" s="9">
        <f t="shared" si="2"/>
        <v>0</v>
      </c>
    </row>
    <row r="16" spans="1:10" ht="25.5" x14ac:dyDescent="0.25">
      <c r="A16" s="6">
        <v>10</v>
      </c>
      <c r="B16" s="41" t="s">
        <v>202</v>
      </c>
      <c r="C16" s="21" t="s">
        <v>742</v>
      </c>
      <c r="D16" s="30" t="s">
        <v>108</v>
      </c>
      <c r="E16" s="20">
        <v>10</v>
      </c>
      <c r="F16" s="7"/>
      <c r="G16" s="8"/>
      <c r="H16" s="9">
        <f t="shared" ref="H16:H31" si="3">F16+F16*G16</f>
        <v>0</v>
      </c>
      <c r="I16" s="9">
        <f>E16*F16</f>
        <v>0</v>
      </c>
      <c r="J16" s="9">
        <f>H16*E16</f>
        <v>0</v>
      </c>
    </row>
    <row r="17" spans="1:10" ht="51.75" x14ac:dyDescent="0.25">
      <c r="A17" s="10">
        <v>11</v>
      </c>
      <c r="B17" s="41" t="s">
        <v>203</v>
      </c>
      <c r="C17" s="21" t="s">
        <v>743</v>
      </c>
      <c r="D17" s="30" t="s">
        <v>23</v>
      </c>
      <c r="E17" s="20">
        <v>10</v>
      </c>
      <c r="F17" s="11"/>
      <c r="G17" s="8"/>
      <c r="H17" s="9">
        <f t="shared" si="3"/>
        <v>0</v>
      </c>
      <c r="I17" s="9">
        <f t="shared" ref="I17:I24" si="4">E17*F17</f>
        <v>0</v>
      </c>
      <c r="J17" s="9">
        <f t="shared" ref="J17:J24" si="5">H17*E17</f>
        <v>0</v>
      </c>
    </row>
    <row r="18" spans="1:10" ht="51.75" x14ac:dyDescent="0.25">
      <c r="A18" s="10">
        <v>12</v>
      </c>
      <c r="B18" s="41" t="s">
        <v>204</v>
      </c>
      <c r="C18" s="21" t="s">
        <v>744</v>
      </c>
      <c r="D18" s="30" t="s">
        <v>23</v>
      </c>
      <c r="E18" s="20">
        <v>10</v>
      </c>
      <c r="F18" s="12"/>
      <c r="G18" s="8"/>
      <c r="H18" s="9">
        <f t="shared" si="3"/>
        <v>0</v>
      </c>
      <c r="I18" s="9">
        <f t="shared" si="4"/>
        <v>0</v>
      </c>
      <c r="J18" s="9">
        <f t="shared" si="5"/>
        <v>0</v>
      </c>
    </row>
    <row r="19" spans="1:10" ht="51.75" x14ac:dyDescent="0.25">
      <c r="A19" s="6">
        <v>13</v>
      </c>
      <c r="B19" s="41" t="s">
        <v>204</v>
      </c>
      <c r="C19" s="21" t="s">
        <v>745</v>
      </c>
      <c r="D19" s="30" t="s">
        <v>108</v>
      </c>
      <c r="E19" s="20">
        <v>10</v>
      </c>
      <c r="F19" s="12"/>
      <c r="G19" s="8"/>
      <c r="H19" s="9">
        <f t="shared" si="3"/>
        <v>0</v>
      </c>
      <c r="I19" s="9">
        <f t="shared" si="4"/>
        <v>0</v>
      </c>
      <c r="J19" s="9">
        <f t="shared" si="5"/>
        <v>0</v>
      </c>
    </row>
    <row r="20" spans="1:10" ht="26.25" x14ac:dyDescent="0.25">
      <c r="A20" s="10">
        <v>14</v>
      </c>
      <c r="B20" s="41" t="s">
        <v>205</v>
      </c>
      <c r="C20" s="21" t="s">
        <v>746</v>
      </c>
      <c r="D20" s="30" t="s">
        <v>23</v>
      </c>
      <c r="E20" s="20">
        <v>10</v>
      </c>
      <c r="F20" s="12"/>
      <c r="G20" s="8"/>
      <c r="H20" s="9">
        <f t="shared" si="3"/>
        <v>0</v>
      </c>
      <c r="I20" s="9">
        <f t="shared" si="4"/>
        <v>0</v>
      </c>
      <c r="J20" s="9">
        <f t="shared" si="5"/>
        <v>0</v>
      </c>
    </row>
    <row r="21" spans="1:10" ht="38.25" x14ac:dyDescent="0.25">
      <c r="A21" s="10">
        <v>15</v>
      </c>
      <c r="B21" s="41" t="s">
        <v>206</v>
      </c>
      <c r="C21" s="21" t="s">
        <v>747</v>
      </c>
      <c r="D21" s="30" t="s">
        <v>23</v>
      </c>
      <c r="E21" s="20">
        <v>10</v>
      </c>
      <c r="F21" s="12"/>
      <c r="G21" s="8"/>
      <c r="H21" s="9">
        <f t="shared" si="3"/>
        <v>0</v>
      </c>
      <c r="I21" s="9">
        <f t="shared" si="4"/>
        <v>0</v>
      </c>
      <c r="J21" s="9">
        <f t="shared" si="5"/>
        <v>0</v>
      </c>
    </row>
    <row r="22" spans="1:10" ht="51.75" x14ac:dyDescent="0.25">
      <c r="A22" s="6">
        <v>16</v>
      </c>
      <c r="B22" s="41" t="s">
        <v>207</v>
      </c>
      <c r="C22" s="21" t="s">
        <v>748</v>
      </c>
      <c r="D22" s="30" t="s">
        <v>108</v>
      </c>
      <c r="E22" s="20">
        <v>10</v>
      </c>
      <c r="F22" s="12"/>
      <c r="G22" s="8"/>
      <c r="H22" s="9">
        <f t="shared" si="3"/>
        <v>0</v>
      </c>
      <c r="I22" s="9">
        <f t="shared" si="4"/>
        <v>0</v>
      </c>
      <c r="J22" s="9">
        <f t="shared" si="5"/>
        <v>0</v>
      </c>
    </row>
    <row r="23" spans="1:10" ht="26.25" x14ac:dyDescent="0.25">
      <c r="A23" s="10">
        <v>17</v>
      </c>
      <c r="B23" s="41" t="s">
        <v>32</v>
      </c>
      <c r="C23" s="21" t="s">
        <v>749</v>
      </c>
      <c r="D23" s="30" t="s">
        <v>216</v>
      </c>
      <c r="E23" s="20">
        <v>10</v>
      </c>
      <c r="F23" s="12"/>
      <c r="G23" s="8"/>
      <c r="H23" s="9">
        <f t="shared" si="3"/>
        <v>0</v>
      </c>
      <c r="I23" s="9">
        <f t="shared" si="4"/>
        <v>0</v>
      </c>
      <c r="J23" s="9">
        <f t="shared" si="5"/>
        <v>0</v>
      </c>
    </row>
    <row r="24" spans="1:10" ht="89.25" x14ac:dyDescent="0.25">
      <c r="A24" s="10">
        <v>18</v>
      </c>
      <c r="B24" s="41" t="s">
        <v>208</v>
      </c>
      <c r="C24" s="21" t="s">
        <v>751</v>
      </c>
      <c r="D24" s="30" t="s">
        <v>108</v>
      </c>
      <c r="E24" s="20">
        <v>10</v>
      </c>
      <c r="F24" s="12"/>
      <c r="G24" s="8"/>
      <c r="H24" s="9">
        <f t="shared" si="3"/>
        <v>0</v>
      </c>
      <c r="I24" s="9">
        <f t="shared" si="4"/>
        <v>0</v>
      </c>
      <c r="J24" s="9">
        <f t="shared" si="5"/>
        <v>0</v>
      </c>
    </row>
    <row r="25" spans="1:10" ht="25.5" x14ac:dyDescent="0.25">
      <c r="A25" s="6">
        <v>19</v>
      </c>
      <c r="B25" s="41" t="s">
        <v>209</v>
      </c>
      <c r="C25" s="21" t="s">
        <v>752</v>
      </c>
      <c r="D25" s="30" t="s">
        <v>102</v>
      </c>
      <c r="E25" s="20">
        <v>10</v>
      </c>
      <c r="F25" s="7"/>
      <c r="G25" s="8"/>
      <c r="H25" s="9">
        <f t="shared" si="3"/>
        <v>0</v>
      </c>
      <c r="I25" s="9">
        <f>E25*F25</f>
        <v>0</v>
      </c>
      <c r="J25" s="9">
        <f>H25*E25</f>
        <v>0</v>
      </c>
    </row>
    <row r="26" spans="1:10" ht="26.25" x14ac:dyDescent="0.25">
      <c r="A26" s="10">
        <v>20</v>
      </c>
      <c r="B26" s="41" t="s">
        <v>32</v>
      </c>
      <c r="C26" s="21" t="s">
        <v>750</v>
      </c>
      <c r="D26" s="30" t="s">
        <v>108</v>
      </c>
      <c r="E26" s="20">
        <v>10</v>
      </c>
      <c r="F26" s="11"/>
      <c r="G26" s="8"/>
      <c r="H26" s="9">
        <f t="shared" si="3"/>
        <v>0</v>
      </c>
      <c r="I26" s="9">
        <f t="shared" ref="I26:I31" si="6">E26*F26</f>
        <v>0</v>
      </c>
      <c r="J26" s="9">
        <f t="shared" ref="J26:J31" si="7">H26*E26</f>
        <v>0</v>
      </c>
    </row>
    <row r="27" spans="1:10" ht="39" x14ac:dyDescent="0.25">
      <c r="A27" s="10">
        <v>21</v>
      </c>
      <c r="B27" s="41" t="s">
        <v>210</v>
      </c>
      <c r="C27" s="21" t="s">
        <v>753</v>
      </c>
      <c r="D27" s="36" t="s">
        <v>217</v>
      </c>
      <c r="E27" s="20">
        <v>10</v>
      </c>
      <c r="F27" s="12"/>
      <c r="G27" s="8"/>
      <c r="H27" s="9">
        <f t="shared" si="3"/>
        <v>0</v>
      </c>
      <c r="I27" s="9">
        <f t="shared" si="6"/>
        <v>0</v>
      </c>
      <c r="J27" s="9">
        <f t="shared" si="7"/>
        <v>0</v>
      </c>
    </row>
    <row r="28" spans="1:10" ht="51" x14ac:dyDescent="0.25">
      <c r="A28" s="6">
        <v>22</v>
      </c>
      <c r="B28" s="41" t="s">
        <v>211</v>
      </c>
      <c r="C28" s="21" t="s">
        <v>754</v>
      </c>
      <c r="D28" s="30" t="s">
        <v>108</v>
      </c>
      <c r="E28" s="20">
        <v>10</v>
      </c>
      <c r="F28" s="12"/>
      <c r="G28" s="8"/>
      <c r="H28" s="9">
        <f t="shared" si="3"/>
        <v>0</v>
      </c>
      <c r="I28" s="9">
        <f t="shared" si="6"/>
        <v>0</v>
      </c>
      <c r="J28" s="9">
        <f t="shared" si="7"/>
        <v>0</v>
      </c>
    </row>
    <row r="29" spans="1:10" ht="63.75" x14ac:dyDescent="0.25">
      <c r="A29" s="10">
        <v>23</v>
      </c>
      <c r="B29" s="41" t="s">
        <v>212</v>
      </c>
      <c r="C29" s="21" t="s">
        <v>755</v>
      </c>
      <c r="D29" s="30" t="s">
        <v>108</v>
      </c>
      <c r="E29" s="20">
        <v>10</v>
      </c>
      <c r="F29" s="12"/>
      <c r="G29" s="8"/>
      <c r="H29" s="9">
        <f t="shared" si="3"/>
        <v>0</v>
      </c>
      <c r="I29" s="9">
        <f t="shared" si="6"/>
        <v>0</v>
      </c>
      <c r="J29" s="9">
        <f t="shared" si="7"/>
        <v>0</v>
      </c>
    </row>
    <row r="30" spans="1:10" ht="38.25" x14ac:dyDescent="0.25">
      <c r="A30" s="10">
        <v>24</v>
      </c>
      <c r="B30" s="41" t="s">
        <v>213</v>
      </c>
      <c r="C30" s="21" t="s">
        <v>756</v>
      </c>
      <c r="D30" s="30" t="s">
        <v>108</v>
      </c>
      <c r="E30" s="20">
        <v>10</v>
      </c>
      <c r="F30" s="12"/>
      <c r="G30" s="8"/>
      <c r="H30" s="9">
        <f t="shared" si="3"/>
        <v>0</v>
      </c>
      <c r="I30" s="9">
        <f t="shared" si="6"/>
        <v>0</v>
      </c>
      <c r="J30" s="9">
        <f t="shared" si="7"/>
        <v>0</v>
      </c>
    </row>
    <row r="31" spans="1:10" ht="25.5" x14ac:dyDescent="0.25">
      <c r="A31" s="10">
        <v>25</v>
      </c>
      <c r="B31" s="41" t="s">
        <v>214</v>
      </c>
      <c r="C31" s="21" t="s">
        <v>757</v>
      </c>
      <c r="D31" s="30" t="s">
        <v>23</v>
      </c>
      <c r="E31" s="20">
        <v>10</v>
      </c>
      <c r="F31" s="12"/>
      <c r="G31" s="8"/>
      <c r="H31" s="9">
        <f t="shared" si="3"/>
        <v>0</v>
      </c>
      <c r="I31" s="9">
        <f t="shared" si="6"/>
        <v>0</v>
      </c>
      <c r="J31" s="9">
        <f t="shared" si="7"/>
        <v>0</v>
      </c>
    </row>
    <row r="32" spans="1:10" ht="39" thickBot="1" x14ac:dyDescent="0.25">
      <c r="F32" s="2" t="str">
        <f>"suma kontrolna: "
&amp;SUM(F31:F31)</f>
        <v>suma kontrolna: 0</v>
      </c>
      <c r="G32" s="2" t="str">
        <f>"suma kontrolna: "
&amp;SUM(G31:G31)</f>
        <v>suma kontrolna: 0</v>
      </c>
      <c r="H32" s="2" t="str">
        <f>"suma kontrolna: "
&amp;SUM(H31:H31)</f>
        <v>suma kontrolna: 0</v>
      </c>
      <c r="I32" s="14" t="str">
        <f>"Całkowita wartość netto: "&amp;SUM(I31:I31)&amp;" zł"</f>
        <v>Całkowita wartość netto: 0 zł</v>
      </c>
      <c r="J32" s="14" t="str">
        <f>"Całkowita wartość brutto: "&amp;SUM(J31:J31)&amp;" zł"</f>
        <v>Całkowita wartość brutto: 0 zł</v>
      </c>
    </row>
    <row r="35" spans="6:10" ht="42.75" customHeight="1" x14ac:dyDescent="0.2">
      <c r="F35" s="55" t="s">
        <v>5</v>
      </c>
      <c r="G35" s="55"/>
      <c r="H35" s="55"/>
      <c r="I35" s="55"/>
      <c r="J35" s="55"/>
    </row>
  </sheetData>
  <mergeCells count="4">
    <mergeCell ref="F35:J35"/>
    <mergeCell ref="B1:J1"/>
    <mergeCell ref="A2:J2"/>
    <mergeCell ref="A3:J3"/>
  </mergeCells>
  <conditionalFormatting sqref="B32:B1048576 B1:B6">
    <cfRule type="duplicateValues" dxfId="17" priority="80"/>
  </conditionalFormatting>
  <conditionalFormatting sqref="B12">
    <cfRule type="duplicateValues" dxfId="16" priority="5"/>
  </conditionalFormatting>
  <conditionalFormatting sqref="D12">
    <cfRule type="duplicateValues" dxfId="15" priority="1"/>
  </conditionalFormatting>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J104"/>
  <sheetViews>
    <sheetView workbookViewId="0">
      <selection activeCell="H7" sqref="H7"/>
    </sheetView>
  </sheetViews>
  <sheetFormatPr defaultColWidth="8.85546875" defaultRowHeight="12.75" x14ac:dyDescent="0.2"/>
  <cols>
    <col min="1" max="1" width="4.7109375" style="3" customWidth="1"/>
    <col min="2" max="2" width="28.140625" style="16" customWidth="1"/>
    <col min="3" max="3" width="35.5703125" style="3" customWidth="1"/>
    <col min="4" max="4" width="10.140625" style="16" customWidth="1"/>
    <col min="5" max="5" width="8.5703125" style="16" customWidth="1"/>
    <col min="6" max="6" width="9.5703125" style="3" customWidth="1"/>
    <col min="7" max="7" width="7.42578125" style="3" customWidth="1"/>
    <col min="8" max="8" width="10.5703125" style="3" customWidth="1"/>
    <col min="9" max="9" width="9.5703125" style="3" customWidth="1"/>
    <col min="10" max="10" width="8.5703125" style="3" customWidth="1"/>
    <col min="11" max="16384" width="8.85546875" style="3"/>
  </cols>
  <sheetData>
    <row r="1" spans="1:10" ht="124.5" customHeight="1" x14ac:dyDescent="0.2">
      <c r="A1" s="17" t="s">
        <v>12</v>
      </c>
      <c r="B1" s="56"/>
      <c r="C1" s="56"/>
      <c r="D1" s="56"/>
      <c r="E1" s="56"/>
      <c r="F1" s="56"/>
      <c r="G1" s="56"/>
      <c r="H1" s="56"/>
      <c r="I1" s="56"/>
      <c r="J1" s="56"/>
    </row>
    <row r="2" spans="1:10" ht="46.9" customHeight="1" x14ac:dyDescent="0.2">
      <c r="A2" s="57" t="s">
        <v>1107</v>
      </c>
      <c r="B2" s="57"/>
      <c r="C2" s="57"/>
      <c r="D2" s="57"/>
      <c r="E2" s="57"/>
      <c r="F2" s="57"/>
      <c r="G2" s="57"/>
      <c r="H2" s="57"/>
      <c r="I2" s="57"/>
      <c r="J2" s="57"/>
    </row>
    <row r="3" spans="1:10" ht="14.45" customHeight="1" x14ac:dyDescent="0.2">
      <c r="A3" s="57" t="str">
        <f>A4</f>
        <v>część V</v>
      </c>
      <c r="B3" s="57"/>
      <c r="C3" s="57"/>
      <c r="D3" s="57"/>
      <c r="E3" s="57"/>
      <c r="F3" s="57"/>
      <c r="G3" s="57"/>
      <c r="H3" s="57"/>
      <c r="I3" s="57"/>
      <c r="J3" s="57"/>
    </row>
    <row r="4" spans="1:10" x14ac:dyDescent="0.2">
      <c r="A4" s="19" t="s">
        <v>15</v>
      </c>
      <c r="B4" s="19" t="s">
        <v>37</v>
      </c>
      <c r="C4" s="18"/>
      <c r="D4" s="18"/>
      <c r="E4" s="18"/>
      <c r="F4" s="18"/>
      <c r="G4" s="18"/>
      <c r="H4" s="18"/>
      <c r="I4" s="18"/>
      <c r="J4" s="18"/>
    </row>
    <row r="5" spans="1:10" s="5" customFormat="1" ht="85.9" customHeight="1" x14ac:dyDescent="0.2">
      <c r="A5" s="4" t="s">
        <v>0</v>
      </c>
      <c r="B5" s="4" t="s">
        <v>42</v>
      </c>
      <c r="C5" s="4" t="s">
        <v>43</v>
      </c>
      <c r="D5" s="4" t="s">
        <v>6</v>
      </c>
      <c r="E5" s="4" t="s">
        <v>7</v>
      </c>
      <c r="F5" s="4" t="s">
        <v>2</v>
      </c>
      <c r="G5" s="4" t="s">
        <v>1</v>
      </c>
      <c r="H5" s="4" t="s">
        <v>3</v>
      </c>
      <c r="I5" s="4" t="s">
        <v>8</v>
      </c>
      <c r="J5" s="4" t="s">
        <v>4</v>
      </c>
    </row>
    <row r="6" spans="1:10" ht="24.75" customHeight="1" x14ac:dyDescent="0.2">
      <c r="A6" s="1">
        <v>1</v>
      </c>
      <c r="B6" s="1">
        <v>2</v>
      </c>
      <c r="C6" s="1">
        <v>3</v>
      </c>
      <c r="D6" s="1">
        <v>4</v>
      </c>
      <c r="E6" s="1">
        <v>5</v>
      </c>
      <c r="F6" s="1">
        <v>6</v>
      </c>
      <c r="G6" s="1">
        <v>7</v>
      </c>
      <c r="H6" s="1" t="s">
        <v>13</v>
      </c>
      <c r="I6" s="1" t="s">
        <v>10</v>
      </c>
      <c r="J6" s="1" t="s">
        <v>9</v>
      </c>
    </row>
    <row r="7" spans="1:10" ht="45" x14ac:dyDescent="0.25">
      <c r="A7" s="6">
        <v>1</v>
      </c>
      <c r="B7" s="32" t="s">
        <v>218</v>
      </c>
      <c r="C7" s="35" t="s">
        <v>794</v>
      </c>
      <c r="D7" s="32" t="s">
        <v>25</v>
      </c>
      <c r="E7" s="20">
        <v>20</v>
      </c>
      <c r="F7" s="7"/>
      <c r="G7" s="8"/>
      <c r="H7" s="9">
        <f t="shared" ref="H7:H9" si="0">F7+F7*G7</f>
        <v>0</v>
      </c>
      <c r="I7" s="9">
        <f>E7*F7</f>
        <v>0</v>
      </c>
      <c r="J7" s="9">
        <f>H7*E7</f>
        <v>0</v>
      </c>
    </row>
    <row r="8" spans="1:10" ht="60" x14ac:dyDescent="0.25">
      <c r="A8" s="10">
        <v>2</v>
      </c>
      <c r="B8" s="32" t="s">
        <v>219</v>
      </c>
      <c r="C8" s="35" t="s">
        <v>795</v>
      </c>
      <c r="D8" s="32" t="s">
        <v>25</v>
      </c>
      <c r="E8" s="20">
        <v>1</v>
      </c>
      <c r="F8" s="11"/>
      <c r="G8" s="8"/>
      <c r="H8" s="9">
        <f t="shared" si="0"/>
        <v>0</v>
      </c>
      <c r="I8" s="9">
        <f t="shared" ref="I8:I9" si="1">E8*F8</f>
        <v>0</v>
      </c>
      <c r="J8" s="9">
        <f t="shared" ref="J8:J9" si="2">H8*E8</f>
        <v>0</v>
      </c>
    </row>
    <row r="9" spans="1:10" ht="60" x14ac:dyDescent="0.25">
      <c r="A9" s="10">
        <v>3</v>
      </c>
      <c r="B9" s="32" t="s">
        <v>220</v>
      </c>
      <c r="C9" s="35" t="s">
        <v>798</v>
      </c>
      <c r="D9" s="32" t="s">
        <v>25</v>
      </c>
      <c r="E9" s="20">
        <v>1</v>
      </c>
      <c r="F9" s="12"/>
      <c r="G9" s="8"/>
      <c r="H9" s="9">
        <f t="shared" si="0"/>
        <v>0</v>
      </c>
      <c r="I9" s="9">
        <f t="shared" si="1"/>
        <v>0</v>
      </c>
      <c r="J9" s="9">
        <f t="shared" si="2"/>
        <v>0</v>
      </c>
    </row>
    <row r="10" spans="1:10" ht="60" x14ac:dyDescent="0.25">
      <c r="A10" s="6">
        <v>4</v>
      </c>
      <c r="B10" s="32" t="s">
        <v>221</v>
      </c>
      <c r="C10" s="35" t="s">
        <v>797</v>
      </c>
      <c r="D10" s="32" t="s">
        <v>187</v>
      </c>
      <c r="E10" s="20">
        <v>1</v>
      </c>
      <c r="F10" s="7"/>
      <c r="G10" s="8"/>
      <c r="H10" s="9">
        <f t="shared" ref="H10:H21" si="3">F10+F10*G10</f>
        <v>0</v>
      </c>
      <c r="I10" s="9">
        <f>E10*F10</f>
        <v>0</v>
      </c>
      <c r="J10" s="9">
        <f>H10*E10</f>
        <v>0</v>
      </c>
    </row>
    <row r="11" spans="1:10" ht="60" x14ac:dyDescent="0.25">
      <c r="A11" s="10">
        <v>5</v>
      </c>
      <c r="B11" s="32" t="s">
        <v>799</v>
      </c>
      <c r="C11" s="35" t="s">
        <v>800</v>
      </c>
      <c r="D11" s="32" t="s">
        <v>101</v>
      </c>
      <c r="E11" s="20">
        <v>1</v>
      </c>
      <c r="F11" s="11"/>
      <c r="G11" s="8"/>
      <c r="H11" s="9">
        <f t="shared" si="3"/>
        <v>0</v>
      </c>
      <c r="I11" s="9">
        <f t="shared" ref="I11:I12" si="4">E11*F11</f>
        <v>0</v>
      </c>
      <c r="J11" s="9">
        <f t="shared" ref="J11:J12" si="5">H11*E11</f>
        <v>0</v>
      </c>
    </row>
    <row r="12" spans="1:10" ht="60" x14ac:dyDescent="0.25">
      <c r="A12" s="10">
        <v>6</v>
      </c>
      <c r="B12" s="32" t="s">
        <v>801</v>
      </c>
      <c r="C12" s="35" t="s">
        <v>802</v>
      </c>
      <c r="D12" s="32" t="s">
        <v>101</v>
      </c>
      <c r="E12" s="20">
        <v>1</v>
      </c>
      <c r="F12" s="12"/>
      <c r="G12" s="8"/>
      <c r="H12" s="9">
        <f t="shared" si="3"/>
        <v>0</v>
      </c>
      <c r="I12" s="9">
        <f t="shared" si="4"/>
        <v>0</v>
      </c>
      <c r="J12" s="9">
        <f t="shared" si="5"/>
        <v>0</v>
      </c>
    </row>
    <row r="13" spans="1:10" ht="60" x14ac:dyDescent="0.25">
      <c r="A13" s="6">
        <v>7</v>
      </c>
      <c r="B13" s="32" t="s">
        <v>803</v>
      </c>
      <c r="C13" s="35" t="s">
        <v>804</v>
      </c>
      <c r="D13" s="32" t="s">
        <v>284</v>
      </c>
      <c r="E13" s="20">
        <v>1</v>
      </c>
      <c r="F13" s="7"/>
      <c r="G13" s="8"/>
      <c r="H13" s="9">
        <f t="shared" si="3"/>
        <v>0</v>
      </c>
      <c r="I13" s="9">
        <f>E13*F13</f>
        <v>0</v>
      </c>
      <c r="J13" s="9">
        <f>H13*E13</f>
        <v>0</v>
      </c>
    </row>
    <row r="14" spans="1:10" ht="60" x14ac:dyDescent="0.25">
      <c r="A14" s="10">
        <v>8</v>
      </c>
      <c r="B14" s="32" t="s">
        <v>805</v>
      </c>
      <c r="C14" s="35" t="s">
        <v>806</v>
      </c>
      <c r="D14" s="32" t="s">
        <v>101</v>
      </c>
      <c r="E14" s="20">
        <v>1</v>
      </c>
      <c r="F14" s="11"/>
      <c r="G14" s="8"/>
      <c r="H14" s="9">
        <f t="shared" si="3"/>
        <v>0</v>
      </c>
      <c r="I14" s="9">
        <f t="shared" ref="I14:I15" si="6">E14*F14</f>
        <v>0</v>
      </c>
      <c r="J14" s="9">
        <f t="shared" ref="J14:J15" si="7">H14*E14</f>
        <v>0</v>
      </c>
    </row>
    <row r="15" spans="1:10" ht="60" x14ac:dyDescent="0.25">
      <c r="A15" s="10">
        <v>9</v>
      </c>
      <c r="B15" s="32" t="s">
        <v>222</v>
      </c>
      <c r="C15" s="35" t="s">
        <v>807</v>
      </c>
      <c r="D15" s="32" t="s">
        <v>101</v>
      </c>
      <c r="E15" s="20">
        <v>1</v>
      </c>
      <c r="F15" s="12"/>
      <c r="G15" s="8"/>
      <c r="H15" s="9">
        <f t="shared" si="3"/>
        <v>0</v>
      </c>
      <c r="I15" s="9">
        <f t="shared" si="6"/>
        <v>0</v>
      </c>
      <c r="J15" s="9">
        <f t="shared" si="7"/>
        <v>0</v>
      </c>
    </row>
    <row r="16" spans="1:10" ht="60" x14ac:dyDescent="0.25">
      <c r="A16" s="6">
        <v>10</v>
      </c>
      <c r="B16" s="32" t="s">
        <v>808</v>
      </c>
      <c r="C16" s="35" t="s">
        <v>809</v>
      </c>
      <c r="D16" s="32" t="s">
        <v>101</v>
      </c>
      <c r="E16" s="20">
        <v>1</v>
      </c>
      <c r="F16" s="7"/>
      <c r="G16" s="8"/>
      <c r="H16" s="9">
        <f t="shared" si="3"/>
        <v>0</v>
      </c>
      <c r="I16" s="9">
        <f>E16*F16</f>
        <v>0</v>
      </c>
      <c r="J16" s="9">
        <f>H16*E16</f>
        <v>0</v>
      </c>
    </row>
    <row r="17" spans="1:10" ht="60" x14ac:dyDescent="0.25">
      <c r="A17" s="10">
        <v>11</v>
      </c>
      <c r="B17" s="32" t="s">
        <v>223</v>
      </c>
      <c r="C17" s="35" t="s">
        <v>810</v>
      </c>
      <c r="D17" s="32" t="s">
        <v>101</v>
      </c>
      <c r="E17" s="20">
        <v>1</v>
      </c>
      <c r="F17" s="11"/>
      <c r="G17" s="8"/>
      <c r="H17" s="9">
        <f t="shared" si="3"/>
        <v>0</v>
      </c>
      <c r="I17" s="9">
        <f t="shared" ref="I17:I18" si="8">E17*F17</f>
        <v>0</v>
      </c>
      <c r="J17" s="9">
        <f t="shared" ref="J17:J18" si="9">H17*E17</f>
        <v>0</v>
      </c>
    </row>
    <row r="18" spans="1:10" ht="45" x14ac:dyDescent="0.25">
      <c r="A18" s="10">
        <v>12</v>
      </c>
      <c r="B18" s="32" t="s">
        <v>224</v>
      </c>
      <c r="C18" s="35" t="s">
        <v>811</v>
      </c>
      <c r="D18" s="32" t="s">
        <v>101</v>
      </c>
      <c r="E18" s="20">
        <v>1</v>
      </c>
      <c r="F18" s="12"/>
      <c r="G18" s="8"/>
      <c r="H18" s="9">
        <f t="shared" si="3"/>
        <v>0</v>
      </c>
      <c r="I18" s="9">
        <f t="shared" si="8"/>
        <v>0</v>
      </c>
      <c r="J18" s="9">
        <f t="shared" si="9"/>
        <v>0</v>
      </c>
    </row>
    <row r="19" spans="1:10" ht="60" x14ac:dyDescent="0.25">
      <c r="A19" s="6">
        <v>13</v>
      </c>
      <c r="B19" s="32" t="s">
        <v>225</v>
      </c>
      <c r="C19" s="35" t="s">
        <v>812</v>
      </c>
      <c r="D19" s="32" t="s">
        <v>101</v>
      </c>
      <c r="E19" s="20">
        <v>1</v>
      </c>
      <c r="F19" s="7"/>
      <c r="G19" s="8"/>
      <c r="H19" s="9">
        <f t="shared" si="3"/>
        <v>0</v>
      </c>
      <c r="I19" s="9">
        <f>E19*F19</f>
        <v>0</v>
      </c>
      <c r="J19" s="9">
        <f>H19*E19</f>
        <v>0</v>
      </c>
    </row>
    <row r="20" spans="1:10" ht="60" x14ac:dyDescent="0.25">
      <c r="A20" s="10">
        <v>14</v>
      </c>
      <c r="B20" s="32" t="s">
        <v>226</v>
      </c>
      <c r="C20" s="35" t="s">
        <v>813</v>
      </c>
      <c r="D20" s="32" t="s">
        <v>101</v>
      </c>
      <c r="E20" s="20">
        <v>1</v>
      </c>
      <c r="F20" s="11"/>
      <c r="G20" s="8"/>
      <c r="H20" s="9">
        <f t="shared" si="3"/>
        <v>0</v>
      </c>
      <c r="I20" s="9">
        <f t="shared" ref="I20:I21" si="10">E20*F20</f>
        <v>0</v>
      </c>
      <c r="J20" s="9">
        <f t="shared" ref="J20:J21" si="11">H20*E20</f>
        <v>0</v>
      </c>
    </row>
    <row r="21" spans="1:10" ht="60" x14ac:dyDescent="0.25">
      <c r="A21" s="10">
        <v>15</v>
      </c>
      <c r="B21" s="32" t="s">
        <v>814</v>
      </c>
      <c r="C21" s="35" t="s">
        <v>815</v>
      </c>
      <c r="D21" s="32" t="s">
        <v>101</v>
      </c>
      <c r="E21" s="20">
        <v>1</v>
      </c>
      <c r="F21" s="12"/>
      <c r="G21" s="8"/>
      <c r="H21" s="9">
        <f t="shared" si="3"/>
        <v>0</v>
      </c>
      <c r="I21" s="9">
        <f t="shared" si="10"/>
        <v>0</v>
      </c>
      <c r="J21" s="9">
        <f t="shared" si="11"/>
        <v>0</v>
      </c>
    </row>
    <row r="22" spans="1:10" ht="60" x14ac:dyDescent="0.25">
      <c r="A22" s="6">
        <v>16</v>
      </c>
      <c r="B22" s="32" t="s">
        <v>816</v>
      </c>
      <c r="C22" s="35" t="s">
        <v>817</v>
      </c>
      <c r="D22" s="32" t="s">
        <v>101</v>
      </c>
      <c r="E22" s="20">
        <v>1</v>
      </c>
      <c r="F22" s="7"/>
      <c r="G22" s="8"/>
      <c r="H22" s="9">
        <f t="shared" ref="H22:H85" si="12">F22+F22*G22</f>
        <v>0</v>
      </c>
      <c r="I22" s="9">
        <f>E22*F22</f>
        <v>0</v>
      </c>
      <c r="J22" s="9">
        <f>H22*E22</f>
        <v>0</v>
      </c>
    </row>
    <row r="23" spans="1:10" ht="60" x14ac:dyDescent="0.25">
      <c r="A23" s="10">
        <v>17</v>
      </c>
      <c r="B23" s="32" t="s">
        <v>818</v>
      </c>
      <c r="C23" s="35" t="s">
        <v>819</v>
      </c>
      <c r="D23" s="32" t="s">
        <v>101</v>
      </c>
      <c r="E23" s="20">
        <v>1</v>
      </c>
      <c r="F23" s="11"/>
      <c r="G23" s="8"/>
      <c r="H23" s="9">
        <f t="shared" si="12"/>
        <v>0</v>
      </c>
      <c r="I23" s="9">
        <f t="shared" ref="I23:I24" si="13">E23*F23</f>
        <v>0</v>
      </c>
      <c r="J23" s="9">
        <f t="shared" ref="J23:J24" si="14">H23*E23</f>
        <v>0</v>
      </c>
    </row>
    <row r="24" spans="1:10" ht="60" x14ac:dyDescent="0.25">
      <c r="A24" s="10">
        <v>18</v>
      </c>
      <c r="B24" s="32" t="s">
        <v>227</v>
      </c>
      <c r="C24" s="35" t="s">
        <v>820</v>
      </c>
      <c r="D24" s="32" t="s">
        <v>101</v>
      </c>
      <c r="E24" s="20">
        <v>1</v>
      </c>
      <c r="F24" s="12"/>
      <c r="G24" s="8"/>
      <c r="H24" s="9">
        <f t="shared" si="12"/>
        <v>0</v>
      </c>
      <c r="I24" s="9">
        <f t="shared" si="13"/>
        <v>0</v>
      </c>
      <c r="J24" s="9">
        <f t="shared" si="14"/>
        <v>0</v>
      </c>
    </row>
    <row r="25" spans="1:10" ht="60" x14ac:dyDescent="0.25">
      <c r="A25" s="6">
        <v>19</v>
      </c>
      <c r="B25" s="32" t="s">
        <v>228</v>
      </c>
      <c r="C25" s="35" t="s">
        <v>821</v>
      </c>
      <c r="D25" s="32" t="s">
        <v>101</v>
      </c>
      <c r="E25" s="20">
        <v>1</v>
      </c>
      <c r="F25" s="7"/>
      <c r="G25" s="8"/>
      <c r="H25" s="9">
        <f t="shared" si="12"/>
        <v>0</v>
      </c>
      <c r="I25" s="9">
        <f>E25*F25</f>
        <v>0</v>
      </c>
      <c r="J25" s="9">
        <f>H25*E25</f>
        <v>0</v>
      </c>
    </row>
    <row r="26" spans="1:10" ht="60" x14ac:dyDescent="0.25">
      <c r="A26" s="10">
        <v>20</v>
      </c>
      <c r="B26" s="32" t="s">
        <v>822</v>
      </c>
      <c r="C26" s="35" t="s">
        <v>823</v>
      </c>
      <c r="D26" s="32" t="s">
        <v>101</v>
      </c>
      <c r="E26" s="20">
        <v>1</v>
      </c>
      <c r="F26" s="11"/>
      <c r="G26" s="8"/>
      <c r="H26" s="9">
        <f t="shared" si="12"/>
        <v>0</v>
      </c>
      <c r="I26" s="9">
        <f t="shared" ref="I26:I27" si="15">E26*F26</f>
        <v>0</v>
      </c>
      <c r="J26" s="9">
        <f t="shared" ref="J26:J27" si="16">H26*E26</f>
        <v>0</v>
      </c>
    </row>
    <row r="27" spans="1:10" ht="60" x14ac:dyDescent="0.25">
      <c r="A27" s="10">
        <v>21</v>
      </c>
      <c r="B27" s="32" t="s">
        <v>229</v>
      </c>
      <c r="C27" s="35" t="s">
        <v>824</v>
      </c>
      <c r="D27" s="32" t="s">
        <v>101</v>
      </c>
      <c r="E27" s="20">
        <v>1</v>
      </c>
      <c r="F27" s="12"/>
      <c r="G27" s="8"/>
      <c r="H27" s="9">
        <f t="shared" si="12"/>
        <v>0</v>
      </c>
      <c r="I27" s="9">
        <f t="shared" si="15"/>
        <v>0</v>
      </c>
      <c r="J27" s="9">
        <f t="shared" si="16"/>
        <v>0</v>
      </c>
    </row>
    <row r="28" spans="1:10" ht="60" x14ac:dyDescent="0.25">
      <c r="A28" s="6">
        <v>22</v>
      </c>
      <c r="B28" s="32" t="s">
        <v>230</v>
      </c>
      <c r="C28" s="35" t="s">
        <v>825</v>
      </c>
      <c r="D28" s="32" t="s">
        <v>101</v>
      </c>
      <c r="E28" s="20">
        <v>1</v>
      </c>
      <c r="F28" s="7"/>
      <c r="G28" s="8"/>
      <c r="H28" s="9">
        <f t="shared" si="12"/>
        <v>0</v>
      </c>
      <c r="I28" s="9">
        <f>E28*F28</f>
        <v>0</v>
      </c>
      <c r="J28" s="9">
        <f>H28*E28</f>
        <v>0</v>
      </c>
    </row>
    <row r="29" spans="1:10" ht="60" x14ac:dyDescent="0.25">
      <c r="A29" s="10">
        <v>23</v>
      </c>
      <c r="B29" s="32" t="s">
        <v>231</v>
      </c>
      <c r="C29" s="35" t="s">
        <v>826</v>
      </c>
      <c r="D29" s="32" t="s">
        <v>101</v>
      </c>
      <c r="E29" s="20">
        <v>1</v>
      </c>
      <c r="F29" s="11"/>
      <c r="G29" s="8"/>
      <c r="H29" s="9">
        <f t="shared" si="12"/>
        <v>0</v>
      </c>
      <c r="I29" s="9">
        <f t="shared" ref="I29:I30" si="17">E29*F29</f>
        <v>0</v>
      </c>
      <c r="J29" s="9">
        <f t="shared" ref="J29:J30" si="18">H29*E29</f>
        <v>0</v>
      </c>
    </row>
    <row r="30" spans="1:10" ht="45" x14ac:dyDescent="0.25">
      <c r="A30" s="10">
        <v>24</v>
      </c>
      <c r="B30" s="32" t="s">
        <v>232</v>
      </c>
      <c r="C30" s="35" t="s">
        <v>827</v>
      </c>
      <c r="D30" s="32" t="s">
        <v>101</v>
      </c>
      <c r="E30" s="20">
        <v>1</v>
      </c>
      <c r="F30" s="12"/>
      <c r="G30" s="8"/>
      <c r="H30" s="9">
        <f t="shared" si="12"/>
        <v>0</v>
      </c>
      <c r="I30" s="9">
        <f t="shared" si="17"/>
        <v>0</v>
      </c>
      <c r="J30" s="9">
        <f t="shared" si="18"/>
        <v>0</v>
      </c>
    </row>
    <row r="31" spans="1:10" ht="60" x14ac:dyDescent="0.25">
      <c r="A31" s="6">
        <v>25</v>
      </c>
      <c r="B31" s="32" t="s">
        <v>233</v>
      </c>
      <c r="C31" s="35" t="s">
        <v>828</v>
      </c>
      <c r="D31" s="32" t="s">
        <v>101</v>
      </c>
      <c r="E31" s="20">
        <v>1</v>
      </c>
      <c r="F31" s="7"/>
      <c r="G31" s="8"/>
      <c r="H31" s="9">
        <f t="shared" si="12"/>
        <v>0</v>
      </c>
      <c r="I31" s="9">
        <f>E31*F31</f>
        <v>0</v>
      </c>
      <c r="J31" s="9">
        <f>H31*E31</f>
        <v>0</v>
      </c>
    </row>
    <row r="32" spans="1:10" ht="60" x14ac:dyDescent="0.25">
      <c r="A32" s="10">
        <v>26</v>
      </c>
      <c r="B32" s="32" t="s">
        <v>829</v>
      </c>
      <c r="C32" s="35" t="s">
        <v>830</v>
      </c>
      <c r="D32" s="32" t="s">
        <v>101</v>
      </c>
      <c r="E32" s="20">
        <v>1</v>
      </c>
      <c r="F32" s="11"/>
      <c r="G32" s="8"/>
      <c r="H32" s="9">
        <f t="shared" si="12"/>
        <v>0</v>
      </c>
      <c r="I32" s="9">
        <f t="shared" ref="I32:I33" si="19">E32*F32</f>
        <v>0</v>
      </c>
      <c r="J32" s="9">
        <f t="shared" ref="J32:J33" si="20">H32*E32</f>
        <v>0</v>
      </c>
    </row>
    <row r="33" spans="1:10" ht="45" x14ac:dyDescent="0.25">
      <c r="A33" s="10">
        <v>27</v>
      </c>
      <c r="B33" s="32" t="s">
        <v>234</v>
      </c>
      <c r="C33" s="35" t="s">
        <v>831</v>
      </c>
      <c r="D33" s="32" t="s">
        <v>285</v>
      </c>
      <c r="E33" s="20">
        <v>30</v>
      </c>
      <c r="F33" s="12"/>
      <c r="G33" s="8"/>
      <c r="H33" s="9">
        <f t="shared" si="12"/>
        <v>0</v>
      </c>
      <c r="I33" s="9">
        <f t="shared" si="19"/>
        <v>0</v>
      </c>
      <c r="J33" s="9">
        <f t="shared" si="20"/>
        <v>0</v>
      </c>
    </row>
    <row r="34" spans="1:10" ht="60" x14ac:dyDescent="0.25">
      <c r="A34" s="6">
        <v>28</v>
      </c>
      <c r="B34" s="32" t="s">
        <v>235</v>
      </c>
      <c r="C34" s="35" t="s">
        <v>832</v>
      </c>
      <c r="D34" s="32" t="s">
        <v>285</v>
      </c>
      <c r="E34" s="20">
        <v>30</v>
      </c>
      <c r="F34" s="7"/>
      <c r="G34" s="8"/>
      <c r="H34" s="9">
        <f t="shared" si="12"/>
        <v>0</v>
      </c>
      <c r="I34" s="9">
        <f>E34*F34</f>
        <v>0</v>
      </c>
      <c r="J34" s="9">
        <f>H34*E34</f>
        <v>0</v>
      </c>
    </row>
    <row r="35" spans="1:10" ht="45" x14ac:dyDescent="0.25">
      <c r="A35" s="10">
        <v>29</v>
      </c>
      <c r="B35" s="32" t="s">
        <v>236</v>
      </c>
      <c r="C35" s="35" t="s">
        <v>833</v>
      </c>
      <c r="D35" s="32" t="s">
        <v>285</v>
      </c>
      <c r="E35" s="20">
        <v>0</v>
      </c>
      <c r="F35" s="11"/>
      <c r="G35" s="8"/>
      <c r="H35" s="9">
        <f t="shared" si="12"/>
        <v>0</v>
      </c>
      <c r="I35" s="9">
        <f t="shared" ref="I35:I36" si="21">E35*F35</f>
        <v>0</v>
      </c>
      <c r="J35" s="9">
        <f t="shared" ref="J35:J36" si="22">H35*E35</f>
        <v>0</v>
      </c>
    </row>
    <row r="36" spans="1:10" ht="45" x14ac:dyDescent="0.25">
      <c r="A36" s="10">
        <v>30</v>
      </c>
      <c r="B36" s="32" t="s">
        <v>237</v>
      </c>
      <c r="C36" s="35" t="s">
        <v>834</v>
      </c>
      <c r="D36" s="32" t="s">
        <v>285</v>
      </c>
      <c r="E36" s="20">
        <v>10</v>
      </c>
      <c r="F36" s="12"/>
      <c r="G36" s="8"/>
      <c r="H36" s="9">
        <f t="shared" si="12"/>
        <v>0</v>
      </c>
      <c r="I36" s="9">
        <f t="shared" si="21"/>
        <v>0</v>
      </c>
      <c r="J36" s="9">
        <f t="shared" si="22"/>
        <v>0</v>
      </c>
    </row>
    <row r="37" spans="1:10" ht="60" x14ac:dyDescent="0.25">
      <c r="A37" s="6">
        <v>31</v>
      </c>
      <c r="B37" s="32" t="s">
        <v>835</v>
      </c>
      <c r="C37" s="35" t="s">
        <v>836</v>
      </c>
      <c r="D37" s="32" t="s">
        <v>25</v>
      </c>
      <c r="E37" s="20">
        <v>20</v>
      </c>
      <c r="F37" s="7"/>
      <c r="G37" s="8"/>
      <c r="H37" s="9">
        <f t="shared" si="12"/>
        <v>0</v>
      </c>
      <c r="I37" s="9">
        <f>E37*F37</f>
        <v>0</v>
      </c>
      <c r="J37" s="9">
        <f>H37*E37</f>
        <v>0</v>
      </c>
    </row>
    <row r="38" spans="1:10" ht="75" x14ac:dyDescent="0.25">
      <c r="A38" s="10">
        <v>32</v>
      </c>
      <c r="B38" s="32" t="s">
        <v>238</v>
      </c>
      <c r="C38" s="35" t="s">
        <v>837</v>
      </c>
      <c r="D38" s="32" t="s">
        <v>109</v>
      </c>
      <c r="E38" s="20">
        <v>10</v>
      </c>
      <c r="F38" s="11"/>
      <c r="G38" s="8"/>
      <c r="H38" s="9">
        <f t="shared" si="12"/>
        <v>0</v>
      </c>
      <c r="I38" s="9">
        <f t="shared" ref="I38:I39" si="23">E38*F38</f>
        <v>0</v>
      </c>
      <c r="J38" s="9">
        <f t="shared" ref="J38:J39" si="24">H38*E38</f>
        <v>0</v>
      </c>
    </row>
    <row r="39" spans="1:10" ht="60" x14ac:dyDescent="0.25">
      <c r="A39" s="10">
        <v>33</v>
      </c>
      <c r="B39" s="32" t="s">
        <v>239</v>
      </c>
      <c r="C39" s="35" t="s">
        <v>838</v>
      </c>
      <c r="D39" s="32" t="s">
        <v>97</v>
      </c>
      <c r="E39" s="20">
        <v>1</v>
      </c>
      <c r="F39" s="12"/>
      <c r="G39" s="8"/>
      <c r="H39" s="9">
        <f t="shared" si="12"/>
        <v>0</v>
      </c>
      <c r="I39" s="9">
        <f t="shared" si="23"/>
        <v>0</v>
      </c>
      <c r="J39" s="9">
        <f t="shared" si="24"/>
        <v>0</v>
      </c>
    </row>
    <row r="40" spans="1:10" ht="60" x14ac:dyDescent="0.25">
      <c r="A40" s="6">
        <v>34</v>
      </c>
      <c r="B40" s="32" t="s">
        <v>839</v>
      </c>
      <c r="C40" s="35" t="s">
        <v>840</v>
      </c>
      <c r="D40" s="32" t="s">
        <v>99</v>
      </c>
      <c r="E40" s="20">
        <v>1</v>
      </c>
      <c r="F40" s="7"/>
      <c r="G40" s="8"/>
      <c r="H40" s="9">
        <f t="shared" si="12"/>
        <v>0</v>
      </c>
      <c r="I40" s="9">
        <f>E40*F40</f>
        <v>0</v>
      </c>
      <c r="J40" s="9">
        <f>H40*E40</f>
        <v>0</v>
      </c>
    </row>
    <row r="41" spans="1:10" ht="60" x14ac:dyDescent="0.25">
      <c r="A41" s="10">
        <v>35</v>
      </c>
      <c r="B41" s="32" t="s">
        <v>240</v>
      </c>
      <c r="C41" s="35" t="s">
        <v>841</v>
      </c>
      <c r="D41" s="32" t="s">
        <v>286</v>
      </c>
      <c r="E41" s="20">
        <v>1</v>
      </c>
      <c r="F41" s="11"/>
      <c r="G41" s="8"/>
      <c r="H41" s="9">
        <f t="shared" si="12"/>
        <v>0</v>
      </c>
      <c r="I41" s="9">
        <f t="shared" ref="I41:I42" si="25">E41*F41</f>
        <v>0</v>
      </c>
      <c r="J41" s="9">
        <f t="shared" ref="J41:J42" si="26">H41*E41</f>
        <v>0</v>
      </c>
    </row>
    <row r="42" spans="1:10" ht="60" x14ac:dyDescent="0.25">
      <c r="A42" s="10">
        <v>36</v>
      </c>
      <c r="B42" s="32" t="s">
        <v>241</v>
      </c>
      <c r="C42" s="35" t="s">
        <v>842</v>
      </c>
      <c r="D42" s="32" t="s">
        <v>102</v>
      </c>
      <c r="E42" s="20">
        <v>1</v>
      </c>
      <c r="F42" s="12"/>
      <c r="G42" s="8"/>
      <c r="H42" s="9">
        <f t="shared" si="12"/>
        <v>0</v>
      </c>
      <c r="I42" s="9">
        <f t="shared" si="25"/>
        <v>0</v>
      </c>
      <c r="J42" s="9">
        <f t="shared" si="26"/>
        <v>0</v>
      </c>
    </row>
    <row r="43" spans="1:10" ht="60" x14ac:dyDescent="0.25">
      <c r="A43" s="6">
        <v>37</v>
      </c>
      <c r="B43" s="32" t="s">
        <v>242</v>
      </c>
      <c r="C43" s="35" t="s">
        <v>843</v>
      </c>
      <c r="D43" s="32" t="s">
        <v>287</v>
      </c>
      <c r="E43" s="20">
        <v>1</v>
      </c>
      <c r="F43" s="7"/>
      <c r="G43" s="8"/>
      <c r="H43" s="9">
        <f t="shared" si="12"/>
        <v>0</v>
      </c>
      <c r="I43" s="9">
        <f>E43*F43</f>
        <v>0</v>
      </c>
      <c r="J43" s="9">
        <f>H43*E43</f>
        <v>0</v>
      </c>
    </row>
    <row r="44" spans="1:10" ht="60" x14ac:dyDescent="0.25">
      <c r="A44" s="10">
        <v>38</v>
      </c>
      <c r="B44" s="32" t="s">
        <v>243</v>
      </c>
      <c r="C44" s="35" t="s">
        <v>844</v>
      </c>
      <c r="D44" s="32" t="s">
        <v>25</v>
      </c>
      <c r="E44" s="20">
        <v>1</v>
      </c>
      <c r="F44" s="11"/>
      <c r="G44" s="8"/>
      <c r="H44" s="9">
        <f t="shared" si="12"/>
        <v>0</v>
      </c>
      <c r="I44" s="9">
        <f t="shared" ref="I44:I45" si="27">E44*F44</f>
        <v>0</v>
      </c>
      <c r="J44" s="9">
        <f t="shared" ref="J44:J45" si="28">H44*E44</f>
        <v>0</v>
      </c>
    </row>
    <row r="45" spans="1:10" ht="45" x14ac:dyDescent="0.25">
      <c r="A45" s="10">
        <v>39</v>
      </c>
      <c r="B45" s="32" t="s">
        <v>244</v>
      </c>
      <c r="C45" s="35" t="s">
        <v>845</v>
      </c>
      <c r="D45" s="32" t="s">
        <v>99</v>
      </c>
      <c r="E45" s="20">
        <v>1</v>
      </c>
      <c r="F45" s="12"/>
      <c r="G45" s="8"/>
      <c r="H45" s="9">
        <f t="shared" si="12"/>
        <v>0</v>
      </c>
      <c r="I45" s="9">
        <f t="shared" si="27"/>
        <v>0</v>
      </c>
      <c r="J45" s="9">
        <f t="shared" si="28"/>
        <v>0</v>
      </c>
    </row>
    <row r="46" spans="1:10" ht="60" x14ac:dyDescent="0.25">
      <c r="A46" s="6">
        <v>40</v>
      </c>
      <c r="B46" s="35" t="s">
        <v>245</v>
      </c>
      <c r="C46" s="35" t="s">
        <v>846</v>
      </c>
      <c r="D46" s="32" t="s">
        <v>25</v>
      </c>
      <c r="E46" s="20">
        <v>10</v>
      </c>
      <c r="F46" s="7"/>
      <c r="G46" s="8"/>
      <c r="H46" s="9">
        <f t="shared" si="12"/>
        <v>0</v>
      </c>
      <c r="I46" s="9">
        <f>E46*F46</f>
        <v>0</v>
      </c>
      <c r="J46" s="9">
        <f>H46*E46</f>
        <v>0</v>
      </c>
    </row>
    <row r="47" spans="1:10" ht="60" x14ac:dyDescent="0.25">
      <c r="A47" s="10">
        <v>41</v>
      </c>
      <c r="B47" s="32" t="s">
        <v>246</v>
      </c>
      <c r="C47" s="35" t="s">
        <v>847</v>
      </c>
      <c r="D47" s="32" t="s">
        <v>23</v>
      </c>
      <c r="E47" s="20">
        <v>1</v>
      </c>
      <c r="F47" s="11"/>
      <c r="G47" s="8"/>
      <c r="H47" s="9">
        <f t="shared" si="12"/>
        <v>0</v>
      </c>
      <c r="I47" s="9">
        <f t="shared" ref="I47:I48" si="29">E47*F47</f>
        <v>0</v>
      </c>
      <c r="J47" s="9">
        <f t="shared" ref="J47:J48" si="30">H47*E47</f>
        <v>0</v>
      </c>
    </row>
    <row r="48" spans="1:10" ht="60" x14ac:dyDescent="0.25">
      <c r="A48" s="10">
        <v>42</v>
      </c>
      <c r="B48" s="32" t="s">
        <v>247</v>
      </c>
      <c r="C48" s="35" t="s">
        <v>848</v>
      </c>
      <c r="D48" s="32" t="s">
        <v>108</v>
      </c>
      <c r="E48" s="20">
        <v>1</v>
      </c>
      <c r="F48" s="12"/>
      <c r="G48" s="8"/>
      <c r="H48" s="9">
        <f t="shared" si="12"/>
        <v>0</v>
      </c>
      <c r="I48" s="9">
        <f t="shared" si="29"/>
        <v>0</v>
      </c>
      <c r="J48" s="9">
        <f t="shared" si="30"/>
        <v>0</v>
      </c>
    </row>
    <row r="49" spans="1:10" ht="60" x14ac:dyDescent="0.25">
      <c r="A49" s="6">
        <v>43</v>
      </c>
      <c r="B49" s="32" t="s">
        <v>248</v>
      </c>
      <c r="C49" s="35" t="s">
        <v>849</v>
      </c>
      <c r="D49" s="32" t="s">
        <v>99</v>
      </c>
      <c r="E49" s="20">
        <v>1</v>
      </c>
      <c r="F49" s="7"/>
      <c r="G49" s="8"/>
      <c r="H49" s="9">
        <f t="shared" si="12"/>
        <v>0</v>
      </c>
      <c r="I49" s="9">
        <f>E49*F49</f>
        <v>0</v>
      </c>
      <c r="J49" s="9">
        <f>H49*E49</f>
        <v>0</v>
      </c>
    </row>
    <row r="50" spans="1:10" ht="60" x14ac:dyDescent="0.25">
      <c r="A50" s="10">
        <v>44</v>
      </c>
      <c r="B50" s="32" t="s">
        <v>249</v>
      </c>
      <c r="C50" s="35" t="s">
        <v>850</v>
      </c>
      <c r="D50" s="32" t="s">
        <v>285</v>
      </c>
      <c r="E50" s="20">
        <v>1</v>
      </c>
      <c r="F50" s="11"/>
      <c r="G50" s="8"/>
      <c r="H50" s="9">
        <f t="shared" si="12"/>
        <v>0</v>
      </c>
      <c r="I50" s="9">
        <f t="shared" ref="I50:I51" si="31">E50*F50</f>
        <v>0</v>
      </c>
      <c r="J50" s="9">
        <f t="shared" ref="J50:J51" si="32">H50*E50</f>
        <v>0</v>
      </c>
    </row>
    <row r="51" spans="1:10" ht="60" x14ac:dyDescent="0.25">
      <c r="A51" s="10">
        <v>45</v>
      </c>
      <c r="B51" s="32" t="s">
        <v>250</v>
      </c>
      <c r="C51" s="35" t="s">
        <v>851</v>
      </c>
      <c r="D51" s="32" t="s">
        <v>288</v>
      </c>
      <c r="E51" s="20">
        <v>1</v>
      </c>
      <c r="F51" s="12"/>
      <c r="G51" s="8"/>
      <c r="H51" s="9">
        <f t="shared" si="12"/>
        <v>0</v>
      </c>
      <c r="I51" s="9">
        <f t="shared" si="31"/>
        <v>0</v>
      </c>
      <c r="J51" s="9">
        <f t="shared" si="32"/>
        <v>0</v>
      </c>
    </row>
    <row r="52" spans="1:10" ht="60" x14ac:dyDescent="0.25">
      <c r="A52" s="6">
        <v>46</v>
      </c>
      <c r="B52" s="32" t="s">
        <v>251</v>
      </c>
      <c r="C52" s="35" t="s">
        <v>852</v>
      </c>
      <c r="D52" s="32" t="s">
        <v>25</v>
      </c>
      <c r="E52" s="20">
        <v>1</v>
      </c>
      <c r="F52" s="7"/>
      <c r="G52" s="8"/>
      <c r="H52" s="9">
        <f t="shared" si="12"/>
        <v>0</v>
      </c>
      <c r="I52" s="9">
        <f>E52*F52</f>
        <v>0</v>
      </c>
      <c r="J52" s="9">
        <f>H52*E52</f>
        <v>0</v>
      </c>
    </row>
    <row r="53" spans="1:10" ht="60" x14ac:dyDescent="0.25">
      <c r="A53" s="10">
        <v>47</v>
      </c>
      <c r="B53" s="32" t="s">
        <v>252</v>
      </c>
      <c r="C53" s="35" t="s">
        <v>853</v>
      </c>
      <c r="D53" s="32" t="s">
        <v>289</v>
      </c>
      <c r="E53" s="20">
        <v>30</v>
      </c>
      <c r="F53" s="11"/>
      <c r="G53" s="8"/>
      <c r="H53" s="9">
        <f t="shared" si="12"/>
        <v>0</v>
      </c>
      <c r="I53" s="9">
        <f t="shared" ref="I53:I54" si="33">E53*F53</f>
        <v>0</v>
      </c>
      <c r="J53" s="9">
        <f t="shared" ref="J53:J54" si="34">H53*E53</f>
        <v>0</v>
      </c>
    </row>
    <row r="54" spans="1:10" ht="45" x14ac:dyDescent="0.25">
      <c r="A54" s="10">
        <v>48</v>
      </c>
      <c r="B54" s="32" t="s">
        <v>253</v>
      </c>
      <c r="C54" s="35" t="s">
        <v>854</v>
      </c>
      <c r="D54" s="32" t="s">
        <v>99</v>
      </c>
      <c r="E54" s="20">
        <v>1</v>
      </c>
      <c r="F54" s="12"/>
      <c r="G54" s="8"/>
      <c r="H54" s="9">
        <f t="shared" si="12"/>
        <v>0</v>
      </c>
      <c r="I54" s="9">
        <f t="shared" si="33"/>
        <v>0</v>
      </c>
      <c r="J54" s="9">
        <f t="shared" si="34"/>
        <v>0</v>
      </c>
    </row>
    <row r="55" spans="1:10" ht="60" x14ac:dyDescent="0.25">
      <c r="A55" s="6">
        <v>49</v>
      </c>
      <c r="B55" s="32" t="s">
        <v>254</v>
      </c>
      <c r="C55" s="35" t="s">
        <v>855</v>
      </c>
      <c r="D55" s="32" t="s">
        <v>287</v>
      </c>
      <c r="E55" s="20">
        <v>1</v>
      </c>
      <c r="F55" s="7"/>
      <c r="G55" s="8"/>
      <c r="H55" s="9">
        <f t="shared" si="12"/>
        <v>0</v>
      </c>
      <c r="I55" s="9">
        <f>E55*F55</f>
        <v>0</v>
      </c>
      <c r="J55" s="9">
        <f>H55*E55</f>
        <v>0</v>
      </c>
    </row>
    <row r="56" spans="1:10" ht="60" x14ac:dyDescent="0.25">
      <c r="A56" s="10">
        <v>50</v>
      </c>
      <c r="B56" s="32" t="s">
        <v>255</v>
      </c>
      <c r="C56" s="35" t="s">
        <v>856</v>
      </c>
      <c r="D56" s="32" t="s">
        <v>96</v>
      </c>
      <c r="E56" s="20">
        <v>1</v>
      </c>
      <c r="F56" s="11"/>
      <c r="G56" s="8"/>
      <c r="H56" s="9">
        <f t="shared" si="12"/>
        <v>0</v>
      </c>
      <c r="I56" s="9">
        <f t="shared" ref="I56:I57" si="35">E56*F56</f>
        <v>0</v>
      </c>
      <c r="J56" s="9">
        <f t="shared" ref="J56:J57" si="36">H56*E56</f>
        <v>0</v>
      </c>
    </row>
    <row r="57" spans="1:10" ht="60" x14ac:dyDescent="0.25">
      <c r="A57" s="10">
        <v>51</v>
      </c>
      <c r="B57" s="32" t="s">
        <v>857</v>
      </c>
      <c r="C57" s="35" t="s">
        <v>858</v>
      </c>
      <c r="D57" s="32" t="s">
        <v>102</v>
      </c>
      <c r="E57" s="20">
        <v>1</v>
      </c>
      <c r="F57" s="12"/>
      <c r="G57" s="8"/>
      <c r="H57" s="9">
        <f t="shared" si="12"/>
        <v>0</v>
      </c>
      <c r="I57" s="9">
        <f t="shared" si="35"/>
        <v>0</v>
      </c>
      <c r="J57" s="9">
        <f t="shared" si="36"/>
        <v>0</v>
      </c>
    </row>
    <row r="58" spans="1:10" ht="45" x14ac:dyDescent="0.25">
      <c r="A58" s="6">
        <v>52</v>
      </c>
      <c r="B58" s="32" t="s">
        <v>252</v>
      </c>
      <c r="C58" s="35" t="s">
        <v>859</v>
      </c>
      <c r="D58" s="32" t="s">
        <v>109</v>
      </c>
      <c r="E58" s="20">
        <v>1</v>
      </c>
      <c r="F58" s="7"/>
      <c r="G58" s="8"/>
      <c r="H58" s="9">
        <f t="shared" si="12"/>
        <v>0</v>
      </c>
      <c r="I58" s="9">
        <f>E58*F58</f>
        <v>0</v>
      </c>
      <c r="J58" s="9">
        <f>H58*E58</f>
        <v>0</v>
      </c>
    </row>
    <row r="59" spans="1:10" ht="60" x14ac:dyDescent="0.25">
      <c r="A59" s="10">
        <v>53</v>
      </c>
      <c r="B59" s="32" t="s">
        <v>251</v>
      </c>
      <c r="C59" s="35" t="s">
        <v>860</v>
      </c>
      <c r="D59" s="32" t="s">
        <v>109</v>
      </c>
      <c r="E59" s="20">
        <v>30</v>
      </c>
      <c r="F59" s="11"/>
      <c r="G59" s="8"/>
      <c r="H59" s="9">
        <f t="shared" si="12"/>
        <v>0</v>
      </c>
      <c r="I59" s="9">
        <f t="shared" ref="I59:I60" si="37">E59*F59</f>
        <v>0</v>
      </c>
      <c r="J59" s="9">
        <f t="shared" ref="J59:J60" si="38">H59*E59</f>
        <v>0</v>
      </c>
    </row>
    <row r="60" spans="1:10" ht="45" x14ac:dyDescent="0.25">
      <c r="A60" s="10">
        <v>54</v>
      </c>
      <c r="B60" s="32" t="s">
        <v>256</v>
      </c>
      <c r="C60" s="35" t="s">
        <v>861</v>
      </c>
      <c r="D60" s="32" t="s">
        <v>109</v>
      </c>
      <c r="E60" s="20">
        <v>1</v>
      </c>
      <c r="F60" s="12"/>
      <c r="G60" s="8"/>
      <c r="H60" s="9">
        <f t="shared" si="12"/>
        <v>0</v>
      </c>
      <c r="I60" s="9">
        <f t="shared" si="37"/>
        <v>0</v>
      </c>
      <c r="J60" s="9">
        <f t="shared" si="38"/>
        <v>0</v>
      </c>
    </row>
    <row r="61" spans="1:10" ht="60" x14ac:dyDescent="0.25">
      <c r="A61" s="6">
        <v>55</v>
      </c>
      <c r="B61" s="32" t="s">
        <v>257</v>
      </c>
      <c r="C61" s="35" t="s">
        <v>862</v>
      </c>
      <c r="D61" s="32" t="s">
        <v>108</v>
      </c>
      <c r="E61" s="20">
        <v>20</v>
      </c>
      <c r="F61" s="7"/>
      <c r="G61" s="8"/>
      <c r="H61" s="9">
        <f t="shared" si="12"/>
        <v>0</v>
      </c>
      <c r="I61" s="9">
        <f>E61*F61</f>
        <v>0</v>
      </c>
      <c r="J61" s="9">
        <f>H61*E61</f>
        <v>0</v>
      </c>
    </row>
    <row r="62" spans="1:10" ht="60" x14ac:dyDescent="0.25">
      <c r="A62" s="10">
        <v>56</v>
      </c>
      <c r="B62" s="32" t="s">
        <v>258</v>
      </c>
      <c r="C62" s="35" t="s">
        <v>863</v>
      </c>
      <c r="D62" s="32" t="s">
        <v>25</v>
      </c>
      <c r="E62" s="20">
        <v>50</v>
      </c>
      <c r="F62" s="11"/>
      <c r="G62" s="8"/>
      <c r="H62" s="9">
        <f t="shared" si="12"/>
        <v>0</v>
      </c>
      <c r="I62" s="9">
        <f t="shared" ref="I62:I63" si="39">E62*F62</f>
        <v>0</v>
      </c>
      <c r="J62" s="9">
        <f t="shared" ref="J62:J63" si="40">H62*E62</f>
        <v>0</v>
      </c>
    </row>
    <row r="63" spans="1:10" ht="60" x14ac:dyDescent="0.25">
      <c r="A63" s="10">
        <v>57</v>
      </c>
      <c r="B63" s="32" t="s">
        <v>258</v>
      </c>
      <c r="C63" s="35" t="s">
        <v>864</v>
      </c>
      <c r="D63" s="32" t="s">
        <v>108</v>
      </c>
      <c r="E63" s="20">
        <v>80</v>
      </c>
      <c r="F63" s="12"/>
      <c r="G63" s="8"/>
      <c r="H63" s="9">
        <f t="shared" si="12"/>
        <v>0</v>
      </c>
      <c r="I63" s="9">
        <f t="shared" si="39"/>
        <v>0</v>
      </c>
      <c r="J63" s="9">
        <f t="shared" si="40"/>
        <v>0</v>
      </c>
    </row>
    <row r="64" spans="1:10" ht="45" x14ac:dyDescent="0.25">
      <c r="A64" s="6">
        <v>58</v>
      </c>
      <c r="B64" s="32" t="s">
        <v>259</v>
      </c>
      <c r="C64" s="35" t="s">
        <v>865</v>
      </c>
      <c r="D64" s="32" t="s">
        <v>188</v>
      </c>
      <c r="E64" s="20">
        <v>1</v>
      </c>
      <c r="F64" s="7"/>
      <c r="G64" s="8"/>
      <c r="H64" s="9">
        <f t="shared" si="12"/>
        <v>0</v>
      </c>
      <c r="I64" s="9">
        <f>E64*F64</f>
        <v>0</v>
      </c>
      <c r="J64" s="9">
        <f>H64*E64</f>
        <v>0</v>
      </c>
    </row>
    <row r="65" spans="1:10" ht="60" x14ac:dyDescent="0.25">
      <c r="A65" s="10">
        <v>59</v>
      </c>
      <c r="B65" s="32" t="s">
        <v>866</v>
      </c>
      <c r="C65" s="35" t="s">
        <v>867</v>
      </c>
      <c r="D65" s="32" t="s">
        <v>101</v>
      </c>
      <c r="E65" s="20">
        <v>1</v>
      </c>
      <c r="F65" s="11"/>
      <c r="G65" s="8"/>
      <c r="H65" s="9">
        <f t="shared" si="12"/>
        <v>0</v>
      </c>
      <c r="I65" s="9">
        <f t="shared" ref="I65:I66" si="41">E65*F65</f>
        <v>0</v>
      </c>
      <c r="J65" s="9">
        <f t="shared" ref="J65:J66" si="42">H65*E65</f>
        <v>0</v>
      </c>
    </row>
    <row r="66" spans="1:10" ht="60" x14ac:dyDescent="0.25">
      <c r="A66" s="10">
        <v>60</v>
      </c>
      <c r="B66" s="32" t="s">
        <v>260</v>
      </c>
      <c r="C66" s="35" t="s">
        <v>796</v>
      </c>
      <c r="D66" s="32" t="s">
        <v>99</v>
      </c>
      <c r="E66" s="20">
        <v>1</v>
      </c>
      <c r="F66" s="12"/>
      <c r="G66" s="8"/>
      <c r="H66" s="9">
        <f t="shared" si="12"/>
        <v>0</v>
      </c>
      <c r="I66" s="9">
        <f t="shared" si="41"/>
        <v>0</v>
      </c>
      <c r="J66" s="9">
        <f t="shared" si="42"/>
        <v>0</v>
      </c>
    </row>
    <row r="67" spans="1:10" ht="60" x14ac:dyDescent="0.25">
      <c r="A67" s="6">
        <v>61</v>
      </c>
      <c r="B67" s="32" t="s">
        <v>868</v>
      </c>
      <c r="C67" s="35" t="s">
        <v>869</v>
      </c>
      <c r="D67" s="32" t="s">
        <v>188</v>
      </c>
      <c r="E67" s="20">
        <v>1</v>
      </c>
      <c r="F67" s="7"/>
      <c r="G67" s="8"/>
      <c r="H67" s="9">
        <f t="shared" si="12"/>
        <v>0</v>
      </c>
      <c r="I67" s="9">
        <f>E67*F67</f>
        <v>0</v>
      </c>
      <c r="J67" s="9">
        <f>H67*E67</f>
        <v>0</v>
      </c>
    </row>
    <row r="68" spans="1:10" ht="60" x14ac:dyDescent="0.25">
      <c r="A68" s="10">
        <v>62</v>
      </c>
      <c r="B68" s="32" t="s">
        <v>870</v>
      </c>
      <c r="C68" s="35" t="s">
        <v>871</v>
      </c>
      <c r="D68" s="32" t="s">
        <v>188</v>
      </c>
      <c r="E68" s="20">
        <v>1</v>
      </c>
      <c r="F68" s="11"/>
      <c r="G68" s="8"/>
      <c r="H68" s="9">
        <f t="shared" si="12"/>
        <v>0</v>
      </c>
      <c r="I68" s="9">
        <f t="shared" ref="I68:I69" si="43">E68*F68</f>
        <v>0</v>
      </c>
      <c r="J68" s="9">
        <f t="shared" ref="J68:J69" si="44">H68*E68</f>
        <v>0</v>
      </c>
    </row>
    <row r="69" spans="1:10" ht="60" x14ac:dyDescent="0.25">
      <c r="A69" s="10">
        <v>63</v>
      </c>
      <c r="B69" s="32" t="s">
        <v>261</v>
      </c>
      <c r="C69" s="35" t="s">
        <v>872</v>
      </c>
      <c r="D69" s="32" t="s">
        <v>108</v>
      </c>
      <c r="E69" s="20">
        <v>10</v>
      </c>
      <c r="F69" s="12"/>
      <c r="G69" s="8"/>
      <c r="H69" s="9">
        <f t="shared" si="12"/>
        <v>0</v>
      </c>
      <c r="I69" s="9">
        <f t="shared" si="43"/>
        <v>0</v>
      </c>
      <c r="J69" s="9">
        <f t="shared" si="44"/>
        <v>0</v>
      </c>
    </row>
    <row r="70" spans="1:10" ht="45" x14ac:dyDescent="0.25">
      <c r="A70" s="6">
        <v>64</v>
      </c>
      <c r="B70" s="32" t="s">
        <v>262</v>
      </c>
      <c r="C70" s="35" t="s">
        <v>873</v>
      </c>
      <c r="D70" s="32" t="s">
        <v>99</v>
      </c>
      <c r="E70" s="20">
        <v>1</v>
      </c>
      <c r="F70" s="7"/>
      <c r="G70" s="8"/>
      <c r="H70" s="9">
        <f t="shared" si="12"/>
        <v>0</v>
      </c>
      <c r="I70" s="9">
        <f>E70*F70</f>
        <v>0</v>
      </c>
      <c r="J70" s="9">
        <f>H70*E70</f>
        <v>0</v>
      </c>
    </row>
    <row r="71" spans="1:10" ht="60" x14ac:dyDescent="0.25">
      <c r="A71" s="10">
        <v>65</v>
      </c>
      <c r="B71" s="32" t="s">
        <v>263</v>
      </c>
      <c r="C71" s="35" t="s">
        <v>874</v>
      </c>
      <c r="D71" s="32" t="s">
        <v>290</v>
      </c>
      <c r="E71" s="20">
        <v>1</v>
      </c>
      <c r="F71" s="11"/>
      <c r="G71" s="8"/>
      <c r="H71" s="9">
        <f t="shared" si="12"/>
        <v>0</v>
      </c>
      <c r="I71" s="9">
        <f t="shared" ref="I71:I72" si="45">E71*F71</f>
        <v>0</v>
      </c>
      <c r="J71" s="9">
        <f t="shared" ref="J71:J72" si="46">H71*E71</f>
        <v>0</v>
      </c>
    </row>
    <row r="72" spans="1:10" ht="60" x14ac:dyDescent="0.25">
      <c r="A72" s="10">
        <v>66</v>
      </c>
      <c r="B72" s="32" t="s">
        <v>264</v>
      </c>
      <c r="C72" s="35" t="s">
        <v>875</v>
      </c>
      <c r="D72" s="32" t="s">
        <v>99</v>
      </c>
      <c r="E72" s="20">
        <v>1</v>
      </c>
      <c r="F72" s="12"/>
      <c r="G72" s="8"/>
      <c r="H72" s="9">
        <f t="shared" si="12"/>
        <v>0</v>
      </c>
      <c r="I72" s="9">
        <f t="shared" si="45"/>
        <v>0</v>
      </c>
      <c r="J72" s="9">
        <f t="shared" si="46"/>
        <v>0</v>
      </c>
    </row>
    <row r="73" spans="1:10" ht="45" x14ac:dyDescent="0.25">
      <c r="A73" s="6">
        <v>67</v>
      </c>
      <c r="B73" s="32" t="s">
        <v>265</v>
      </c>
      <c r="C73" s="35" t="s">
        <v>876</v>
      </c>
      <c r="D73" s="32" t="s">
        <v>102</v>
      </c>
      <c r="E73" s="20">
        <v>1</v>
      </c>
      <c r="F73" s="7"/>
      <c r="G73" s="8"/>
      <c r="H73" s="9">
        <f t="shared" si="12"/>
        <v>0</v>
      </c>
      <c r="I73" s="9">
        <f>E73*F73</f>
        <v>0</v>
      </c>
      <c r="J73" s="9">
        <f>H73*E73</f>
        <v>0</v>
      </c>
    </row>
    <row r="74" spans="1:10" ht="45" x14ac:dyDescent="0.25">
      <c r="A74" s="10">
        <v>68</v>
      </c>
      <c r="B74" s="32" t="s">
        <v>266</v>
      </c>
      <c r="C74" s="35" t="s">
        <v>877</v>
      </c>
      <c r="D74" s="32" t="s">
        <v>27</v>
      </c>
      <c r="E74" s="20">
        <v>1</v>
      </c>
      <c r="F74" s="11"/>
      <c r="G74" s="8"/>
      <c r="H74" s="9">
        <f t="shared" si="12"/>
        <v>0</v>
      </c>
      <c r="I74" s="9">
        <f t="shared" ref="I74:I75" si="47">E74*F74</f>
        <v>0</v>
      </c>
      <c r="J74" s="9">
        <f t="shared" ref="J74:J75" si="48">H74*E74</f>
        <v>0</v>
      </c>
    </row>
    <row r="75" spans="1:10" ht="45" x14ac:dyDescent="0.25">
      <c r="A75" s="10">
        <v>69</v>
      </c>
      <c r="B75" s="32" t="s">
        <v>267</v>
      </c>
      <c r="C75" s="35" t="s">
        <v>878</v>
      </c>
      <c r="D75" s="32" t="s">
        <v>25</v>
      </c>
      <c r="E75" s="20">
        <v>1</v>
      </c>
      <c r="F75" s="12"/>
      <c r="G75" s="8"/>
      <c r="H75" s="9">
        <f t="shared" si="12"/>
        <v>0</v>
      </c>
      <c r="I75" s="9">
        <f t="shared" si="47"/>
        <v>0</v>
      </c>
      <c r="J75" s="9">
        <f t="shared" si="48"/>
        <v>0</v>
      </c>
    </row>
    <row r="76" spans="1:10" ht="60" x14ac:dyDescent="0.25">
      <c r="A76" s="6">
        <v>70</v>
      </c>
      <c r="B76" s="32" t="s">
        <v>268</v>
      </c>
      <c r="C76" s="35" t="s">
        <v>879</v>
      </c>
      <c r="D76" s="32" t="s">
        <v>291</v>
      </c>
      <c r="E76" s="20">
        <v>1</v>
      </c>
      <c r="F76" s="7"/>
      <c r="G76" s="8"/>
      <c r="H76" s="9">
        <f t="shared" si="12"/>
        <v>0</v>
      </c>
      <c r="I76" s="9">
        <f>E76*F76</f>
        <v>0</v>
      </c>
      <c r="J76" s="9">
        <f>H76*E76</f>
        <v>0</v>
      </c>
    </row>
    <row r="77" spans="1:10" ht="75" x14ac:dyDescent="0.25">
      <c r="A77" s="10">
        <v>71</v>
      </c>
      <c r="B77" s="35" t="s">
        <v>269</v>
      </c>
      <c r="C77" s="35" t="s">
        <v>880</v>
      </c>
      <c r="D77" s="32" t="s">
        <v>291</v>
      </c>
      <c r="E77" s="20">
        <v>1</v>
      </c>
      <c r="F77" s="11"/>
      <c r="G77" s="8"/>
      <c r="H77" s="9">
        <f t="shared" si="12"/>
        <v>0</v>
      </c>
      <c r="I77" s="9">
        <f t="shared" ref="I77:I100" si="49">E77*F77</f>
        <v>0</v>
      </c>
      <c r="J77" s="9">
        <f t="shared" ref="J77:J100" si="50">H77*E77</f>
        <v>0</v>
      </c>
    </row>
    <row r="78" spans="1:10" ht="45" x14ac:dyDescent="0.25">
      <c r="A78" s="10">
        <v>72</v>
      </c>
      <c r="B78" s="32" t="s">
        <v>270</v>
      </c>
      <c r="C78" s="35" t="s">
        <v>881</v>
      </c>
      <c r="D78" s="32" t="s">
        <v>99</v>
      </c>
      <c r="E78" s="20">
        <v>1</v>
      </c>
      <c r="F78" s="12"/>
      <c r="G78" s="8"/>
      <c r="H78" s="9">
        <f t="shared" si="12"/>
        <v>0</v>
      </c>
      <c r="I78" s="9">
        <f t="shared" si="49"/>
        <v>0</v>
      </c>
      <c r="J78" s="9">
        <f t="shared" si="50"/>
        <v>0</v>
      </c>
    </row>
    <row r="79" spans="1:10" ht="45" x14ac:dyDescent="0.25">
      <c r="A79" s="6">
        <v>73</v>
      </c>
      <c r="B79" s="30" t="s">
        <v>271</v>
      </c>
      <c r="C79" s="35" t="s">
        <v>882</v>
      </c>
      <c r="D79" s="32" t="s">
        <v>99</v>
      </c>
      <c r="E79" s="20">
        <v>1</v>
      </c>
      <c r="F79" s="33"/>
      <c r="G79" s="33"/>
      <c r="H79" s="9">
        <f t="shared" si="12"/>
        <v>0</v>
      </c>
      <c r="I79" s="9">
        <f t="shared" si="49"/>
        <v>0</v>
      </c>
      <c r="J79" s="9">
        <f t="shared" si="50"/>
        <v>0</v>
      </c>
    </row>
    <row r="80" spans="1:10" ht="60" x14ac:dyDescent="0.25">
      <c r="A80" s="10">
        <v>74</v>
      </c>
      <c r="B80" s="30" t="s">
        <v>883</v>
      </c>
      <c r="C80" s="35" t="s">
        <v>884</v>
      </c>
      <c r="D80" s="32" t="s">
        <v>188</v>
      </c>
      <c r="E80" s="20">
        <v>1</v>
      </c>
      <c r="F80" s="33"/>
      <c r="G80" s="33"/>
      <c r="H80" s="9">
        <f t="shared" si="12"/>
        <v>0</v>
      </c>
      <c r="I80" s="9">
        <f t="shared" si="49"/>
        <v>0</v>
      </c>
      <c r="J80" s="9">
        <f t="shared" si="50"/>
        <v>0</v>
      </c>
    </row>
    <row r="81" spans="1:10" ht="60" x14ac:dyDescent="0.25">
      <c r="A81" s="10">
        <v>75</v>
      </c>
      <c r="B81" s="30" t="s">
        <v>885</v>
      </c>
      <c r="C81" s="35" t="s">
        <v>886</v>
      </c>
      <c r="D81" s="32" t="s">
        <v>101</v>
      </c>
      <c r="E81" s="20">
        <v>1</v>
      </c>
      <c r="F81" s="33"/>
      <c r="G81" s="33"/>
      <c r="H81" s="9">
        <f t="shared" si="12"/>
        <v>0</v>
      </c>
      <c r="I81" s="9">
        <f t="shared" si="49"/>
        <v>0</v>
      </c>
      <c r="J81" s="9">
        <f t="shared" si="50"/>
        <v>0</v>
      </c>
    </row>
    <row r="82" spans="1:10" ht="60" x14ac:dyDescent="0.25">
      <c r="A82" s="6">
        <v>76</v>
      </c>
      <c r="B82" s="30" t="s">
        <v>272</v>
      </c>
      <c r="C82" s="35" t="s">
        <v>887</v>
      </c>
      <c r="D82" s="32" t="s">
        <v>292</v>
      </c>
      <c r="E82" s="20">
        <v>1</v>
      </c>
      <c r="F82" s="33"/>
      <c r="G82" s="33"/>
      <c r="H82" s="9">
        <f t="shared" si="12"/>
        <v>0</v>
      </c>
      <c r="I82" s="9">
        <f t="shared" si="49"/>
        <v>0</v>
      </c>
      <c r="J82" s="9">
        <f t="shared" si="50"/>
        <v>0</v>
      </c>
    </row>
    <row r="83" spans="1:10" ht="60" x14ac:dyDescent="0.25">
      <c r="A83" s="10">
        <v>77</v>
      </c>
      <c r="B83" s="30" t="s">
        <v>273</v>
      </c>
      <c r="C83" s="35" t="s">
        <v>888</v>
      </c>
      <c r="D83" s="32" t="s">
        <v>292</v>
      </c>
      <c r="E83" s="20"/>
      <c r="F83" s="33"/>
      <c r="G83" s="33"/>
      <c r="H83" s="9">
        <f t="shared" si="12"/>
        <v>0</v>
      </c>
      <c r="I83" s="9">
        <f t="shared" si="49"/>
        <v>0</v>
      </c>
      <c r="J83" s="9">
        <f t="shared" si="50"/>
        <v>0</v>
      </c>
    </row>
    <row r="84" spans="1:10" ht="45" x14ac:dyDescent="0.25">
      <c r="A84" s="10">
        <v>78</v>
      </c>
      <c r="B84" s="30" t="s">
        <v>274</v>
      </c>
      <c r="C84" s="35" t="s">
        <v>890</v>
      </c>
      <c r="D84" s="32" t="s">
        <v>25</v>
      </c>
      <c r="E84" s="20">
        <v>1</v>
      </c>
      <c r="F84" s="33"/>
      <c r="G84" s="33"/>
      <c r="H84" s="9">
        <f t="shared" si="12"/>
        <v>0</v>
      </c>
      <c r="I84" s="9">
        <f t="shared" si="49"/>
        <v>0</v>
      </c>
      <c r="J84" s="9">
        <f t="shared" si="50"/>
        <v>0</v>
      </c>
    </row>
    <row r="85" spans="1:10" ht="60" x14ac:dyDescent="0.25">
      <c r="A85" s="6">
        <v>79</v>
      </c>
      <c r="B85" s="30" t="s">
        <v>275</v>
      </c>
      <c r="C85" s="35" t="s">
        <v>889</v>
      </c>
      <c r="D85" s="32" t="s">
        <v>291</v>
      </c>
      <c r="E85" s="20">
        <v>1</v>
      </c>
      <c r="F85" s="33"/>
      <c r="G85" s="33"/>
      <c r="H85" s="9">
        <f t="shared" si="12"/>
        <v>0</v>
      </c>
      <c r="I85" s="9">
        <f t="shared" si="49"/>
        <v>0</v>
      </c>
      <c r="J85" s="9">
        <f t="shared" si="50"/>
        <v>0</v>
      </c>
    </row>
    <row r="86" spans="1:10" ht="60" x14ac:dyDescent="0.25">
      <c r="A86" s="10">
        <v>80</v>
      </c>
      <c r="B86" s="30" t="s">
        <v>276</v>
      </c>
      <c r="C86" s="35" t="s">
        <v>891</v>
      </c>
      <c r="D86" s="32" t="s">
        <v>291</v>
      </c>
      <c r="E86" s="20">
        <v>10</v>
      </c>
      <c r="F86" s="33"/>
      <c r="G86" s="33"/>
      <c r="H86" s="9">
        <f t="shared" ref="H86:H100" si="51">F86+F86*G86</f>
        <v>0</v>
      </c>
      <c r="I86" s="9">
        <f t="shared" si="49"/>
        <v>0</v>
      </c>
      <c r="J86" s="9">
        <f t="shared" si="50"/>
        <v>0</v>
      </c>
    </row>
    <row r="87" spans="1:10" ht="60" x14ac:dyDescent="0.25">
      <c r="A87" s="10">
        <v>81</v>
      </c>
      <c r="B87" s="30" t="s">
        <v>273</v>
      </c>
      <c r="C87" s="35" t="s">
        <v>892</v>
      </c>
      <c r="D87" s="32" t="s">
        <v>293</v>
      </c>
      <c r="E87" s="20">
        <v>1</v>
      </c>
      <c r="F87" s="33"/>
      <c r="G87" s="33"/>
      <c r="H87" s="9">
        <f t="shared" si="51"/>
        <v>0</v>
      </c>
      <c r="I87" s="9">
        <f t="shared" si="49"/>
        <v>0</v>
      </c>
      <c r="J87" s="9">
        <f t="shared" si="50"/>
        <v>0</v>
      </c>
    </row>
    <row r="88" spans="1:10" ht="60" x14ac:dyDescent="0.25">
      <c r="A88" s="6">
        <v>82</v>
      </c>
      <c r="B88" s="30" t="s">
        <v>893</v>
      </c>
      <c r="C88" s="35" t="s">
        <v>895</v>
      </c>
      <c r="D88" s="32" t="s">
        <v>99</v>
      </c>
      <c r="E88" s="20">
        <v>1</v>
      </c>
      <c r="F88" s="33"/>
      <c r="G88" s="33"/>
      <c r="H88" s="9">
        <f t="shared" si="51"/>
        <v>0</v>
      </c>
      <c r="I88" s="9">
        <f t="shared" si="49"/>
        <v>0</v>
      </c>
      <c r="J88" s="9">
        <f t="shared" si="50"/>
        <v>0</v>
      </c>
    </row>
    <row r="89" spans="1:10" ht="60" x14ac:dyDescent="0.25">
      <c r="A89" s="10">
        <v>83</v>
      </c>
      <c r="B89" s="30" t="s">
        <v>894</v>
      </c>
      <c r="C89" s="35" t="s">
        <v>896</v>
      </c>
      <c r="D89" s="32" t="s">
        <v>102</v>
      </c>
      <c r="E89" s="20">
        <v>1</v>
      </c>
      <c r="F89" s="33"/>
      <c r="G89" s="33"/>
      <c r="H89" s="9">
        <f t="shared" si="51"/>
        <v>0</v>
      </c>
      <c r="I89" s="9">
        <f t="shared" si="49"/>
        <v>0</v>
      </c>
      <c r="J89" s="9">
        <f t="shared" si="50"/>
        <v>0</v>
      </c>
    </row>
    <row r="90" spans="1:10" ht="45" x14ac:dyDescent="0.25">
      <c r="A90" s="10">
        <v>84</v>
      </c>
      <c r="B90" s="30" t="s">
        <v>277</v>
      </c>
      <c r="C90" s="35" t="s">
        <v>897</v>
      </c>
      <c r="D90" s="32" t="s">
        <v>25</v>
      </c>
      <c r="E90" s="20">
        <v>1</v>
      </c>
      <c r="F90" s="33"/>
      <c r="G90" s="33"/>
      <c r="H90" s="9">
        <f t="shared" si="51"/>
        <v>0</v>
      </c>
      <c r="I90" s="9">
        <f t="shared" si="49"/>
        <v>0</v>
      </c>
      <c r="J90" s="9">
        <f t="shared" si="50"/>
        <v>0</v>
      </c>
    </row>
    <row r="91" spans="1:10" ht="75" x14ac:dyDescent="0.25">
      <c r="A91" s="6">
        <v>85</v>
      </c>
      <c r="B91" s="36" t="s">
        <v>278</v>
      </c>
      <c r="C91" s="35" t="s">
        <v>898</v>
      </c>
      <c r="D91" s="32" t="s">
        <v>291</v>
      </c>
      <c r="E91" s="20">
        <v>1</v>
      </c>
      <c r="F91" s="33"/>
      <c r="G91" s="33"/>
      <c r="H91" s="9">
        <f t="shared" si="51"/>
        <v>0</v>
      </c>
      <c r="I91" s="9">
        <f t="shared" si="49"/>
        <v>0</v>
      </c>
      <c r="J91" s="9">
        <f t="shared" si="50"/>
        <v>0</v>
      </c>
    </row>
    <row r="92" spans="1:10" ht="60" x14ac:dyDescent="0.25">
      <c r="A92" s="10">
        <v>86</v>
      </c>
      <c r="B92" s="30" t="s">
        <v>279</v>
      </c>
      <c r="C92" s="35" t="s">
        <v>899</v>
      </c>
      <c r="D92" s="32" t="s">
        <v>25</v>
      </c>
      <c r="E92" s="20">
        <v>1</v>
      </c>
      <c r="F92" s="33"/>
      <c r="G92" s="33"/>
      <c r="H92" s="9">
        <f t="shared" si="51"/>
        <v>0</v>
      </c>
      <c r="I92" s="9">
        <f t="shared" si="49"/>
        <v>0</v>
      </c>
      <c r="J92" s="9">
        <f t="shared" si="50"/>
        <v>0</v>
      </c>
    </row>
    <row r="93" spans="1:10" ht="60" x14ac:dyDescent="0.25">
      <c r="A93" s="10">
        <v>87</v>
      </c>
      <c r="B93" s="36" t="s">
        <v>280</v>
      </c>
      <c r="C93" s="35" t="s">
        <v>900</v>
      </c>
      <c r="D93" s="32" t="s">
        <v>285</v>
      </c>
      <c r="E93" s="20">
        <v>1</v>
      </c>
      <c r="F93" s="33"/>
      <c r="G93" s="33"/>
      <c r="H93" s="9">
        <f t="shared" si="51"/>
        <v>0</v>
      </c>
      <c r="I93" s="9">
        <f t="shared" si="49"/>
        <v>0</v>
      </c>
      <c r="J93" s="9">
        <f t="shared" si="50"/>
        <v>0</v>
      </c>
    </row>
    <row r="94" spans="1:10" ht="45" x14ac:dyDescent="0.25">
      <c r="A94" s="6">
        <v>88</v>
      </c>
      <c r="B94" s="30" t="s">
        <v>218</v>
      </c>
      <c r="C94" s="35" t="s">
        <v>901</v>
      </c>
      <c r="D94" s="32" t="s">
        <v>99</v>
      </c>
      <c r="E94" s="20">
        <v>1</v>
      </c>
      <c r="F94" s="33"/>
      <c r="G94" s="33"/>
      <c r="H94" s="9">
        <f t="shared" si="51"/>
        <v>0</v>
      </c>
      <c r="I94" s="9">
        <f t="shared" si="49"/>
        <v>0</v>
      </c>
      <c r="J94" s="9">
        <f t="shared" si="50"/>
        <v>0</v>
      </c>
    </row>
    <row r="95" spans="1:10" ht="60" x14ac:dyDescent="0.25">
      <c r="A95" s="10">
        <v>89</v>
      </c>
      <c r="B95" s="30" t="s">
        <v>251</v>
      </c>
      <c r="C95" s="35" t="s">
        <v>902</v>
      </c>
      <c r="D95" s="32" t="s">
        <v>182</v>
      </c>
      <c r="E95" s="20">
        <v>20</v>
      </c>
      <c r="F95" s="33"/>
      <c r="G95" s="33"/>
      <c r="H95" s="9">
        <f t="shared" si="51"/>
        <v>0</v>
      </c>
      <c r="I95" s="9">
        <f t="shared" si="49"/>
        <v>0</v>
      </c>
      <c r="J95" s="9">
        <f t="shared" si="50"/>
        <v>0</v>
      </c>
    </row>
    <row r="96" spans="1:10" ht="60" x14ac:dyDescent="0.25">
      <c r="A96" s="10">
        <v>90</v>
      </c>
      <c r="B96" s="30" t="s">
        <v>251</v>
      </c>
      <c r="C96" s="35" t="s">
        <v>903</v>
      </c>
      <c r="D96" s="32" t="s">
        <v>293</v>
      </c>
      <c r="E96" s="20">
        <v>20</v>
      </c>
      <c r="F96" s="33"/>
      <c r="G96" s="33"/>
      <c r="H96" s="9">
        <f t="shared" si="51"/>
        <v>0</v>
      </c>
      <c r="I96" s="9">
        <f t="shared" si="49"/>
        <v>0</v>
      </c>
      <c r="J96" s="9">
        <f t="shared" si="50"/>
        <v>0</v>
      </c>
    </row>
    <row r="97" spans="1:10" ht="60" x14ac:dyDescent="0.25">
      <c r="A97" s="6">
        <v>91</v>
      </c>
      <c r="B97" s="30" t="s">
        <v>281</v>
      </c>
      <c r="C97" s="35" t="s">
        <v>904</v>
      </c>
      <c r="D97" s="32" t="s">
        <v>288</v>
      </c>
      <c r="E97" s="20">
        <v>1</v>
      </c>
      <c r="F97" s="33"/>
      <c r="G97" s="33"/>
      <c r="H97" s="9">
        <f t="shared" si="51"/>
        <v>0</v>
      </c>
      <c r="I97" s="9">
        <f t="shared" si="49"/>
        <v>0</v>
      </c>
      <c r="J97" s="9">
        <f t="shared" si="50"/>
        <v>0</v>
      </c>
    </row>
    <row r="98" spans="1:10" ht="75" x14ac:dyDescent="0.25">
      <c r="A98" s="10">
        <v>92</v>
      </c>
      <c r="B98" s="30" t="s">
        <v>282</v>
      </c>
      <c r="C98" s="35" t="s">
        <v>905</v>
      </c>
      <c r="D98" s="32" t="s">
        <v>294</v>
      </c>
      <c r="E98" s="20">
        <v>1</v>
      </c>
      <c r="F98" s="33"/>
      <c r="G98" s="33"/>
      <c r="H98" s="9">
        <f t="shared" si="51"/>
        <v>0</v>
      </c>
      <c r="I98" s="9">
        <f t="shared" si="49"/>
        <v>0</v>
      </c>
      <c r="J98" s="9">
        <f t="shared" si="50"/>
        <v>0</v>
      </c>
    </row>
    <row r="99" spans="1:10" ht="75" x14ac:dyDescent="0.25">
      <c r="A99" s="10">
        <v>93</v>
      </c>
      <c r="B99" s="30" t="s">
        <v>283</v>
      </c>
      <c r="C99" s="35" t="s">
        <v>906</v>
      </c>
      <c r="D99" s="32" t="s">
        <v>289</v>
      </c>
      <c r="E99" s="20">
        <v>1</v>
      </c>
      <c r="F99" s="33"/>
      <c r="G99" s="33"/>
      <c r="H99" s="9">
        <f t="shared" si="51"/>
        <v>0</v>
      </c>
      <c r="I99" s="9">
        <f t="shared" si="49"/>
        <v>0</v>
      </c>
      <c r="J99" s="9">
        <f t="shared" si="50"/>
        <v>0</v>
      </c>
    </row>
    <row r="100" spans="1:10" ht="60" x14ac:dyDescent="0.25">
      <c r="A100" s="6">
        <v>94</v>
      </c>
      <c r="B100" s="30" t="s">
        <v>273</v>
      </c>
      <c r="C100" s="35" t="s">
        <v>907</v>
      </c>
      <c r="D100" s="32" t="s">
        <v>25</v>
      </c>
      <c r="E100" s="20">
        <v>1</v>
      </c>
      <c r="F100" s="33"/>
      <c r="G100" s="33"/>
      <c r="H100" s="9">
        <f t="shared" si="51"/>
        <v>0</v>
      </c>
      <c r="I100" s="9">
        <f t="shared" si="49"/>
        <v>0</v>
      </c>
      <c r="J100" s="9">
        <f t="shared" si="50"/>
        <v>0</v>
      </c>
    </row>
    <row r="101" spans="1:10" ht="13.5" thickBot="1" x14ac:dyDescent="0.25">
      <c r="F101" s="2" t="e">
        <f>"suma kontrolna: "
&amp;SUM(#REF!)</f>
        <v>#REF!</v>
      </c>
      <c r="G101" s="2" t="e">
        <f>"suma kontrolna: "
&amp;SUM(#REF!)</f>
        <v>#REF!</v>
      </c>
      <c r="H101" s="2" t="e">
        <f>"suma kontrolna: "
&amp;SUM(#REF!)</f>
        <v>#REF!</v>
      </c>
      <c r="I101" s="14" t="e">
        <f>"Całkowita wartość netto: "&amp;SUM(#REF!)&amp;" zł"</f>
        <v>#REF!</v>
      </c>
      <c r="J101" s="14" t="e">
        <f>"Całkowita wartość brutto: "&amp;SUM(#REF!)&amp;" zł"</f>
        <v>#REF!</v>
      </c>
    </row>
    <row r="104" spans="1:10" ht="32.25" customHeight="1" x14ac:dyDescent="0.2">
      <c r="F104" s="55" t="s">
        <v>5</v>
      </c>
      <c r="G104" s="55"/>
      <c r="H104" s="55"/>
      <c r="I104" s="55"/>
      <c r="J104" s="55"/>
    </row>
  </sheetData>
  <mergeCells count="4">
    <mergeCell ref="F104:J104"/>
    <mergeCell ref="B1:J1"/>
    <mergeCell ref="A2:J2"/>
    <mergeCell ref="A3:J3"/>
  </mergeCells>
  <conditionalFormatting sqref="B101:B1048576 B1:B6">
    <cfRule type="duplicateValues" dxfId="14" priority="51"/>
  </conditionalFormatting>
  <conditionalFormatting sqref="B12">
    <cfRule type="duplicateValues" dxfId="13" priority="4"/>
  </conditionalFormatting>
  <conditionalFormatting sqref="D12">
    <cfRule type="duplicateValues" dxfId="12" priority="3"/>
  </conditionalFormatting>
  <pageMargins left="0.25" right="0.25"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J35"/>
  <sheetViews>
    <sheetView topLeftCell="A26" workbookViewId="0">
      <selection activeCell="R30" sqref="R30"/>
    </sheetView>
  </sheetViews>
  <sheetFormatPr defaultColWidth="8.85546875" defaultRowHeight="12.75" x14ac:dyDescent="0.2"/>
  <cols>
    <col min="1" max="1" width="4.7109375" style="3" customWidth="1"/>
    <col min="2" max="2" width="23" style="16" customWidth="1"/>
    <col min="3" max="3" width="34" style="3" customWidth="1"/>
    <col min="4" max="4" width="9.140625" style="16" customWidth="1"/>
    <col min="5" max="5" width="8.5703125" style="16" customWidth="1"/>
    <col min="6" max="6" width="8.85546875" style="3" customWidth="1"/>
    <col min="7" max="7" width="7.42578125" style="3" customWidth="1"/>
    <col min="8" max="8" width="8.5703125" style="3" customWidth="1"/>
    <col min="9" max="9" width="8.42578125" style="3" customWidth="1"/>
    <col min="10" max="10" width="10" style="3" customWidth="1"/>
    <col min="11" max="16384" width="8.85546875" style="3"/>
  </cols>
  <sheetData>
    <row r="1" spans="1:10" ht="124.5" customHeight="1" x14ac:dyDescent="0.2">
      <c r="A1" s="17" t="s">
        <v>12</v>
      </c>
      <c r="B1" s="56"/>
      <c r="C1" s="56"/>
      <c r="D1" s="56"/>
      <c r="E1" s="56"/>
      <c r="F1" s="56"/>
      <c r="G1" s="56"/>
      <c r="H1" s="56"/>
      <c r="I1" s="56"/>
      <c r="J1" s="56"/>
    </row>
    <row r="2" spans="1:10" ht="46.9" customHeight="1" x14ac:dyDescent="0.2">
      <c r="A2" s="57" t="s">
        <v>1107</v>
      </c>
      <c r="B2" s="57"/>
      <c r="C2" s="57"/>
      <c r="D2" s="57"/>
      <c r="E2" s="57"/>
      <c r="F2" s="57"/>
      <c r="G2" s="57"/>
      <c r="H2" s="57"/>
      <c r="I2" s="57"/>
      <c r="J2" s="57"/>
    </row>
    <row r="3" spans="1:10" ht="14.45" customHeight="1" x14ac:dyDescent="0.2">
      <c r="A3" s="57" t="str">
        <f>A4</f>
        <v>część VI</v>
      </c>
      <c r="B3" s="57"/>
      <c r="C3" s="57"/>
      <c r="D3" s="57"/>
      <c r="E3" s="57"/>
      <c r="F3" s="57"/>
      <c r="G3" s="57"/>
      <c r="H3" s="57"/>
      <c r="I3" s="57"/>
      <c r="J3" s="57"/>
    </row>
    <row r="4" spans="1:10" x14ac:dyDescent="0.2">
      <c r="A4" s="19" t="s">
        <v>16</v>
      </c>
      <c r="B4" s="19" t="s">
        <v>36</v>
      </c>
      <c r="C4" s="18"/>
      <c r="D4" s="18"/>
      <c r="E4" s="18"/>
      <c r="F4" s="18"/>
      <c r="G4" s="18"/>
      <c r="H4" s="18"/>
      <c r="I4" s="18"/>
      <c r="J4" s="18"/>
    </row>
    <row r="5" spans="1:10" s="5" customFormat="1" ht="85.9" customHeight="1" x14ac:dyDescent="0.2">
      <c r="A5" s="4" t="s">
        <v>0</v>
      </c>
      <c r="B5" s="4" t="s">
        <v>42</v>
      </c>
      <c r="C5" s="4" t="s">
        <v>43</v>
      </c>
      <c r="D5" s="4" t="s">
        <v>6</v>
      </c>
      <c r="E5" s="4" t="s">
        <v>7</v>
      </c>
      <c r="F5" s="4" t="s">
        <v>2</v>
      </c>
      <c r="G5" s="4" t="s">
        <v>1</v>
      </c>
      <c r="H5" s="4" t="s">
        <v>3</v>
      </c>
      <c r="I5" s="4" t="s">
        <v>8</v>
      </c>
      <c r="J5" s="4" t="s">
        <v>4</v>
      </c>
    </row>
    <row r="6" spans="1:10" ht="25.5" x14ac:dyDescent="0.2">
      <c r="A6" s="1">
        <v>1</v>
      </c>
      <c r="B6" s="1">
        <v>2</v>
      </c>
      <c r="C6" s="1">
        <v>3</v>
      </c>
      <c r="D6" s="1">
        <v>4</v>
      </c>
      <c r="E6" s="1">
        <v>5</v>
      </c>
      <c r="F6" s="1">
        <v>6</v>
      </c>
      <c r="G6" s="1">
        <v>7</v>
      </c>
      <c r="H6" s="1" t="s">
        <v>13</v>
      </c>
      <c r="I6" s="1" t="s">
        <v>10</v>
      </c>
      <c r="J6" s="1" t="s">
        <v>9</v>
      </c>
    </row>
    <row r="7" spans="1:10" ht="36" customHeight="1" x14ac:dyDescent="0.2">
      <c r="A7" s="6">
        <v>1</v>
      </c>
      <c r="B7" s="48" t="s">
        <v>295</v>
      </c>
      <c r="C7" s="21" t="s">
        <v>314</v>
      </c>
      <c r="D7" s="20" t="s">
        <v>346</v>
      </c>
      <c r="E7" s="16">
        <v>1</v>
      </c>
      <c r="F7" s="7"/>
      <c r="G7" s="8"/>
      <c r="H7" s="9">
        <f t="shared" ref="H7:H14" si="0">F7+F7*G7</f>
        <v>0</v>
      </c>
      <c r="I7" s="9">
        <f>E8*F7</f>
        <v>0</v>
      </c>
      <c r="J7" s="9">
        <f>H7*E8</f>
        <v>0</v>
      </c>
    </row>
    <row r="8" spans="1:10" ht="48.75" customHeight="1" x14ac:dyDescent="0.2">
      <c r="A8" s="10">
        <v>2</v>
      </c>
      <c r="B8" s="48" t="s">
        <v>296</v>
      </c>
      <c r="C8" s="21" t="s">
        <v>315</v>
      </c>
      <c r="D8" s="20" t="s">
        <v>316</v>
      </c>
      <c r="E8" s="20">
        <v>1</v>
      </c>
      <c r="F8" s="11"/>
      <c r="G8" s="8"/>
      <c r="H8" s="9">
        <f t="shared" si="0"/>
        <v>0</v>
      </c>
      <c r="I8" s="9">
        <f>E9*F8</f>
        <v>0</v>
      </c>
      <c r="J8" s="9">
        <f>H8*E9</f>
        <v>0</v>
      </c>
    </row>
    <row r="9" spans="1:10" ht="48" customHeight="1" x14ac:dyDescent="0.2">
      <c r="A9" s="10">
        <v>3</v>
      </c>
      <c r="B9" s="48" t="s">
        <v>297</v>
      </c>
      <c r="C9" s="21" t="s">
        <v>317</v>
      </c>
      <c r="D9" s="20" t="s">
        <v>350</v>
      </c>
      <c r="E9" s="20">
        <v>1</v>
      </c>
      <c r="F9" s="12"/>
      <c r="G9" s="8"/>
      <c r="H9" s="9">
        <f t="shared" si="0"/>
        <v>0</v>
      </c>
      <c r="I9" s="9">
        <f t="shared" ref="I9:I14" si="1">E9*F9</f>
        <v>0</v>
      </c>
      <c r="J9" s="9">
        <f t="shared" ref="J9:J14" si="2">H9*E9</f>
        <v>0</v>
      </c>
    </row>
    <row r="10" spans="1:10" ht="63.75" customHeight="1" x14ac:dyDescent="0.2">
      <c r="A10" s="6">
        <v>4</v>
      </c>
      <c r="B10" s="48" t="s">
        <v>298</v>
      </c>
      <c r="C10" s="21" t="s">
        <v>318</v>
      </c>
      <c r="D10" s="20" t="s">
        <v>319</v>
      </c>
      <c r="E10" s="20">
        <v>1</v>
      </c>
      <c r="F10" s="12"/>
      <c r="G10" s="8"/>
      <c r="H10" s="9">
        <f t="shared" si="0"/>
        <v>0</v>
      </c>
      <c r="I10" s="9">
        <f t="shared" si="1"/>
        <v>0</v>
      </c>
      <c r="J10" s="9">
        <f t="shared" si="2"/>
        <v>0</v>
      </c>
    </row>
    <row r="11" spans="1:10" ht="68.25" customHeight="1" x14ac:dyDescent="0.2">
      <c r="A11" s="6">
        <v>5</v>
      </c>
      <c r="B11" s="48" t="s">
        <v>298</v>
      </c>
      <c r="C11" s="21" t="s">
        <v>320</v>
      </c>
      <c r="D11" s="20" t="s">
        <v>347</v>
      </c>
      <c r="E11" s="20">
        <v>1</v>
      </c>
      <c r="F11" s="12"/>
      <c r="G11" s="8"/>
      <c r="H11" s="9">
        <f t="shared" si="0"/>
        <v>0</v>
      </c>
      <c r="I11" s="9">
        <f t="shared" si="1"/>
        <v>0</v>
      </c>
      <c r="J11" s="9">
        <f t="shared" si="2"/>
        <v>0</v>
      </c>
    </row>
    <row r="12" spans="1:10" ht="60.75" customHeight="1" x14ac:dyDescent="0.2">
      <c r="A12" s="10">
        <v>6</v>
      </c>
      <c r="B12" s="48" t="s">
        <v>299</v>
      </c>
      <c r="C12" s="21" t="s">
        <v>321</v>
      </c>
      <c r="D12" s="20" t="s">
        <v>347</v>
      </c>
      <c r="E12" s="20">
        <v>1</v>
      </c>
      <c r="F12" s="12"/>
      <c r="G12" s="8"/>
      <c r="H12" s="9">
        <f t="shared" si="0"/>
        <v>0</v>
      </c>
      <c r="I12" s="9">
        <f t="shared" si="1"/>
        <v>0</v>
      </c>
      <c r="J12" s="9">
        <f t="shared" si="2"/>
        <v>0</v>
      </c>
    </row>
    <row r="13" spans="1:10" ht="75.75" customHeight="1" x14ac:dyDescent="0.2">
      <c r="A13" s="10">
        <v>7</v>
      </c>
      <c r="B13" s="49" t="s">
        <v>300</v>
      </c>
      <c r="C13" s="21" t="s">
        <v>322</v>
      </c>
      <c r="D13" s="20" t="s">
        <v>316</v>
      </c>
      <c r="E13" s="20">
        <v>1</v>
      </c>
      <c r="F13" s="12"/>
      <c r="G13" s="8"/>
      <c r="H13" s="9">
        <f t="shared" si="0"/>
        <v>0</v>
      </c>
      <c r="I13" s="9">
        <f t="shared" si="1"/>
        <v>0</v>
      </c>
      <c r="J13" s="9">
        <f t="shared" si="2"/>
        <v>0</v>
      </c>
    </row>
    <row r="14" spans="1:10" ht="104.25" customHeight="1" x14ac:dyDescent="0.2">
      <c r="A14" s="6">
        <v>8</v>
      </c>
      <c r="B14" s="49" t="s">
        <v>348</v>
      </c>
      <c r="C14" s="21" t="s">
        <v>323</v>
      </c>
      <c r="D14" s="20" t="s">
        <v>324</v>
      </c>
      <c r="E14" s="20">
        <v>1</v>
      </c>
      <c r="F14" s="12"/>
      <c r="G14" s="8"/>
      <c r="H14" s="9">
        <f t="shared" si="0"/>
        <v>0</v>
      </c>
      <c r="I14" s="9">
        <f t="shared" si="1"/>
        <v>0</v>
      </c>
      <c r="J14" s="9">
        <f t="shared" si="2"/>
        <v>0</v>
      </c>
    </row>
    <row r="15" spans="1:10" ht="71.25" customHeight="1" x14ac:dyDescent="0.2">
      <c r="A15" s="6">
        <v>9</v>
      </c>
      <c r="B15" s="43" t="s">
        <v>301</v>
      </c>
      <c r="C15" s="21" t="s">
        <v>325</v>
      </c>
      <c r="D15" s="20" t="s">
        <v>126</v>
      </c>
      <c r="E15" s="20">
        <v>1</v>
      </c>
      <c r="F15" s="7"/>
      <c r="G15" s="8"/>
      <c r="H15" s="9">
        <f t="shared" ref="H15:H31" si="3">F15+F15*G15</f>
        <v>0</v>
      </c>
      <c r="I15" s="9">
        <f>E15*F15</f>
        <v>0</v>
      </c>
      <c r="J15" s="9">
        <f>H15*E15</f>
        <v>0</v>
      </c>
    </row>
    <row r="16" spans="1:10" ht="96.75" customHeight="1" x14ac:dyDescent="0.2">
      <c r="A16" s="10">
        <v>10</v>
      </c>
      <c r="B16" s="41" t="s">
        <v>349</v>
      </c>
      <c r="C16" s="21" t="s">
        <v>326</v>
      </c>
      <c r="D16" s="20" t="s">
        <v>327</v>
      </c>
      <c r="E16" s="20">
        <v>1</v>
      </c>
      <c r="F16" s="11"/>
      <c r="G16" s="8"/>
      <c r="H16" s="9">
        <f t="shared" si="3"/>
        <v>0</v>
      </c>
      <c r="I16" s="9">
        <f t="shared" ref="I16:I21" si="4">E16*F16</f>
        <v>0</v>
      </c>
      <c r="J16" s="9">
        <f t="shared" ref="J16:J21" si="5">H16*E16</f>
        <v>0</v>
      </c>
    </row>
    <row r="17" spans="1:10" ht="102" customHeight="1" x14ac:dyDescent="0.2">
      <c r="A17" s="10">
        <v>11</v>
      </c>
      <c r="B17" s="41" t="s">
        <v>302</v>
      </c>
      <c r="C17" s="21" t="s">
        <v>328</v>
      </c>
      <c r="D17" s="20" t="s">
        <v>316</v>
      </c>
      <c r="E17" s="20">
        <v>1</v>
      </c>
      <c r="F17" s="12"/>
      <c r="G17" s="8"/>
      <c r="H17" s="9">
        <f t="shared" si="3"/>
        <v>0</v>
      </c>
      <c r="I17" s="9">
        <f t="shared" si="4"/>
        <v>0</v>
      </c>
      <c r="J17" s="9">
        <f t="shared" si="5"/>
        <v>0</v>
      </c>
    </row>
    <row r="18" spans="1:10" ht="60" customHeight="1" x14ac:dyDescent="0.2">
      <c r="A18" s="6">
        <v>12</v>
      </c>
      <c r="B18" s="43" t="s">
        <v>303</v>
      </c>
      <c r="C18" s="21" t="s">
        <v>329</v>
      </c>
      <c r="D18" s="20" t="s">
        <v>316</v>
      </c>
      <c r="E18" s="20">
        <v>1</v>
      </c>
      <c r="F18" s="12"/>
      <c r="G18" s="8"/>
      <c r="H18" s="9">
        <f t="shared" si="3"/>
        <v>0</v>
      </c>
      <c r="I18" s="9">
        <f t="shared" si="4"/>
        <v>0</v>
      </c>
      <c r="J18" s="9">
        <f t="shared" si="5"/>
        <v>0</v>
      </c>
    </row>
    <row r="19" spans="1:10" ht="109.5" customHeight="1" x14ac:dyDescent="0.2">
      <c r="A19" s="6">
        <v>13</v>
      </c>
      <c r="B19" s="43" t="s">
        <v>304</v>
      </c>
      <c r="C19" s="21" t="s">
        <v>330</v>
      </c>
      <c r="D19" s="20" t="s">
        <v>327</v>
      </c>
      <c r="E19" s="20">
        <v>1</v>
      </c>
      <c r="F19" s="12"/>
      <c r="G19" s="8"/>
      <c r="H19" s="9">
        <f t="shared" si="3"/>
        <v>0</v>
      </c>
      <c r="I19" s="9">
        <f t="shared" si="4"/>
        <v>0</v>
      </c>
      <c r="J19" s="9">
        <f t="shared" si="5"/>
        <v>0</v>
      </c>
    </row>
    <row r="20" spans="1:10" ht="111" customHeight="1" x14ac:dyDescent="0.2">
      <c r="A20" s="10">
        <v>14</v>
      </c>
      <c r="B20" s="41" t="s">
        <v>305</v>
      </c>
      <c r="C20" s="21" t="s">
        <v>331</v>
      </c>
      <c r="D20" s="20" t="s">
        <v>316</v>
      </c>
      <c r="E20" s="20">
        <v>1</v>
      </c>
      <c r="F20" s="12"/>
      <c r="G20" s="8"/>
      <c r="H20" s="9">
        <f t="shared" si="3"/>
        <v>0</v>
      </c>
      <c r="I20" s="9">
        <f t="shared" si="4"/>
        <v>0</v>
      </c>
      <c r="J20" s="9">
        <f t="shared" si="5"/>
        <v>0</v>
      </c>
    </row>
    <row r="21" spans="1:10" ht="84" customHeight="1" x14ac:dyDescent="0.2">
      <c r="A21" s="10">
        <v>15</v>
      </c>
      <c r="B21" s="43" t="s">
        <v>306</v>
      </c>
      <c r="C21" s="21" t="s">
        <v>332</v>
      </c>
      <c r="D21" s="20" t="s">
        <v>316</v>
      </c>
      <c r="E21" s="20">
        <v>1</v>
      </c>
      <c r="F21" s="12"/>
      <c r="G21" s="8"/>
      <c r="H21" s="9">
        <f t="shared" si="3"/>
        <v>0</v>
      </c>
      <c r="I21" s="9">
        <f t="shared" si="4"/>
        <v>0</v>
      </c>
      <c r="J21" s="9">
        <f t="shared" si="5"/>
        <v>0</v>
      </c>
    </row>
    <row r="22" spans="1:10" ht="63.75" customHeight="1" x14ac:dyDescent="0.2">
      <c r="A22" s="6">
        <v>16</v>
      </c>
      <c r="B22" s="43" t="s">
        <v>307</v>
      </c>
      <c r="C22" s="21" t="s">
        <v>333</v>
      </c>
      <c r="D22" s="20" t="s">
        <v>327</v>
      </c>
      <c r="E22" s="20">
        <v>1</v>
      </c>
      <c r="F22" s="7"/>
      <c r="G22" s="8"/>
      <c r="H22" s="9">
        <f t="shared" si="3"/>
        <v>0</v>
      </c>
      <c r="I22" s="9">
        <f>E22*F22</f>
        <v>0</v>
      </c>
      <c r="J22" s="9">
        <f>H22*E22</f>
        <v>0</v>
      </c>
    </row>
    <row r="23" spans="1:10" ht="51" customHeight="1" x14ac:dyDescent="0.2">
      <c r="A23" s="6">
        <v>17</v>
      </c>
      <c r="B23" s="41" t="s">
        <v>351</v>
      </c>
      <c r="C23" s="21" t="s">
        <v>334</v>
      </c>
      <c r="D23" s="20" t="s">
        <v>316</v>
      </c>
      <c r="E23" s="20">
        <v>1</v>
      </c>
      <c r="F23" s="11"/>
      <c r="G23" s="8"/>
      <c r="H23" s="9">
        <f t="shared" si="3"/>
        <v>0</v>
      </c>
      <c r="I23" s="9">
        <f t="shared" ref="I23:I29" si="6">E23*F23</f>
        <v>0</v>
      </c>
      <c r="J23" s="9">
        <f t="shared" ref="J23:J29" si="7">H23*E23</f>
        <v>0</v>
      </c>
    </row>
    <row r="24" spans="1:10" ht="78.75" customHeight="1" x14ac:dyDescent="0.2">
      <c r="A24" s="10">
        <v>18</v>
      </c>
      <c r="B24" s="41" t="s">
        <v>351</v>
      </c>
      <c r="C24" s="21" t="s">
        <v>336</v>
      </c>
      <c r="D24" s="20" t="s">
        <v>337</v>
      </c>
      <c r="E24" s="20">
        <v>1</v>
      </c>
      <c r="F24" s="12"/>
      <c r="G24" s="8"/>
      <c r="H24" s="9">
        <f t="shared" si="3"/>
        <v>0</v>
      </c>
      <c r="I24" s="9">
        <f t="shared" si="6"/>
        <v>0</v>
      </c>
      <c r="J24" s="9">
        <f t="shared" si="7"/>
        <v>0</v>
      </c>
    </row>
    <row r="25" spans="1:10" ht="72.75" customHeight="1" x14ac:dyDescent="0.2">
      <c r="A25" s="10">
        <v>19</v>
      </c>
      <c r="B25" s="43" t="s">
        <v>308</v>
      </c>
      <c r="C25" s="21" t="s">
        <v>338</v>
      </c>
      <c r="D25" s="20" t="s">
        <v>335</v>
      </c>
      <c r="E25" s="20">
        <v>1</v>
      </c>
      <c r="F25" s="12"/>
      <c r="G25" s="8"/>
      <c r="H25" s="9">
        <f t="shared" si="3"/>
        <v>0</v>
      </c>
      <c r="I25" s="9">
        <f t="shared" si="6"/>
        <v>0</v>
      </c>
      <c r="J25" s="9">
        <f t="shared" si="7"/>
        <v>0</v>
      </c>
    </row>
    <row r="26" spans="1:10" ht="54.75" customHeight="1" x14ac:dyDescent="0.2">
      <c r="A26" s="6">
        <v>20</v>
      </c>
      <c r="B26" s="43" t="s">
        <v>299</v>
      </c>
      <c r="C26" s="21" t="s">
        <v>339</v>
      </c>
      <c r="D26" s="20" t="s">
        <v>24</v>
      </c>
      <c r="E26" s="20">
        <v>1</v>
      </c>
      <c r="F26" s="12"/>
      <c r="G26" s="8"/>
      <c r="H26" s="9">
        <f t="shared" si="3"/>
        <v>0</v>
      </c>
      <c r="I26" s="9">
        <f t="shared" si="6"/>
        <v>0</v>
      </c>
      <c r="J26" s="9">
        <f t="shared" si="7"/>
        <v>0</v>
      </c>
    </row>
    <row r="27" spans="1:10" ht="77.25" customHeight="1" x14ac:dyDescent="0.2">
      <c r="A27" s="6">
        <v>21</v>
      </c>
      <c r="B27" s="41" t="s">
        <v>309</v>
      </c>
      <c r="C27" s="21" t="s">
        <v>340</v>
      </c>
      <c r="D27" s="20" t="s">
        <v>316</v>
      </c>
      <c r="E27" s="20">
        <v>1</v>
      </c>
      <c r="F27" s="12"/>
      <c r="G27" s="8"/>
      <c r="H27" s="9">
        <f t="shared" si="3"/>
        <v>0</v>
      </c>
      <c r="I27" s="9">
        <f t="shared" si="6"/>
        <v>0</v>
      </c>
      <c r="J27" s="9">
        <f t="shared" si="7"/>
        <v>0</v>
      </c>
    </row>
    <row r="28" spans="1:10" ht="83.25" customHeight="1" x14ac:dyDescent="0.2">
      <c r="A28" s="10">
        <v>22</v>
      </c>
      <c r="B28" s="41" t="s">
        <v>310</v>
      </c>
      <c r="C28" s="21" t="s">
        <v>341</v>
      </c>
      <c r="D28" s="20" t="s">
        <v>316</v>
      </c>
      <c r="E28" s="20">
        <v>1</v>
      </c>
      <c r="F28" s="12"/>
      <c r="G28" s="8"/>
      <c r="H28" s="9">
        <f t="shared" si="3"/>
        <v>0</v>
      </c>
      <c r="I28" s="9">
        <f t="shared" si="6"/>
        <v>0</v>
      </c>
      <c r="J28" s="9">
        <f t="shared" si="7"/>
        <v>0</v>
      </c>
    </row>
    <row r="29" spans="1:10" ht="87" customHeight="1" x14ac:dyDescent="0.2">
      <c r="A29" s="10">
        <v>23</v>
      </c>
      <c r="B29" s="41" t="s">
        <v>311</v>
      </c>
      <c r="C29" s="21" t="s">
        <v>342</v>
      </c>
      <c r="D29" s="20" t="s">
        <v>316</v>
      </c>
      <c r="E29" s="20">
        <v>1</v>
      </c>
      <c r="F29" s="12"/>
      <c r="G29" s="8"/>
      <c r="H29" s="9">
        <f t="shared" si="3"/>
        <v>0</v>
      </c>
      <c r="I29" s="9">
        <f t="shared" si="6"/>
        <v>0</v>
      </c>
      <c r="J29" s="9">
        <f t="shared" si="7"/>
        <v>0</v>
      </c>
    </row>
    <row r="30" spans="1:10" ht="59.25" customHeight="1" x14ac:dyDescent="0.2">
      <c r="A30" s="6">
        <v>24</v>
      </c>
      <c r="B30" s="41" t="s">
        <v>312</v>
      </c>
      <c r="C30" s="21" t="s">
        <v>343</v>
      </c>
      <c r="D30" s="20" t="s">
        <v>344</v>
      </c>
      <c r="E30" s="20">
        <v>1</v>
      </c>
      <c r="F30" s="7"/>
      <c r="G30" s="8"/>
      <c r="H30" s="9">
        <f t="shared" si="3"/>
        <v>0</v>
      </c>
      <c r="I30" s="9">
        <f>E30*F30</f>
        <v>0</v>
      </c>
      <c r="J30" s="9">
        <f>H30*E30</f>
        <v>0</v>
      </c>
    </row>
    <row r="31" spans="1:10" ht="51" customHeight="1" x14ac:dyDescent="0.2">
      <c r="A31" s="6">
        <v>25</v>
      </c>
      <c r="B31" s="41" t="s">
        <v>313</v>
      </c>
      <c r="C31" s="21" t="s">
        <v>345</v>
      </c>
      <c r="D31" s="20" t="s">
        <v>344</v>
      </c>
      <c r="E31" s="20">
        <v>1</v>
      </c>
      <c r="F31" s="34"/>
      <c r="G31" s="8"/>
      <c r="H31" s="9">
        <f t="shared" si="3"/>
        <v>0</v>
      </c>
      <c r="I31" s="9">
        <f t="shared" ref="I31" si="8">E31*F31</f>
        <v>0</v>
      </c>
      <c r="J31" s="9">
        <f t="shared" ref="J31" si="9">H31*E31</f>
        <v>0</v>
      </c>
    </row>
    <row r="32" spans="1:10" ht="51.75" thickBot="1" x14ac:dyDescent="0.25">
      <c r="F32" s="2" t="str">
        <f>"suma kontrolna: "
&amp;SUM(F31:F31)</f>
        <v>suma kontrolna: 0</v>
      </c>
      <c r="G32" s="2" t="str">
        <f>"suma kontrolna: "
&amp;SUM(G31:G31)</f>
        <v>suma kontrolna: 0</v>
      </c>
      <c r="H32" s="2" t="str">
        <f>"suma kontrolna: "
&amp;SUM(H31:H31)</f>
        <v>suma kontrolna: 0</v>
      </c>
      <c r="I32" s="14" t="str">
        <f>"Całkowita wartość netto: "&amp;SUM(I31:I31)&amp;" zł"</f>
        <v>Całkowita wartość netto: 0 zł</v>
      </c>
      <c r="J32" s="14" t="str">
        <f>"Całkowita wartość brutto: "&amp;SUM(J31:J31)&amp;" zł"</f>
        <v>Całkowita wartość brutto: 0 zł</v>
      </c>
    </row>
    <row r="35" spans="6:10" ht="42" customHeight="1" x14ac:dyDescent="0.2">
      <c r="F35" s="55" t="s">
        <v>5</v>
      </c>
      <c r="G35" s="55"/>
      <c r="H35" s="55"/>
      <c r="I35" s="55"/>
      <c r="J35" s="55"/>
    </row>
  </sheetData>
  <mergeCells count="4">
    <mergeCell ref="F35:J35"/>
    <mergeCell ref="B1:J1"/>
    <mergeCell ref="A2:J2"/>
    <mergeCell ref="A3:J3"/>
  </mergeCells>
  <conditionalFormatting sqref="B32:B1048576 B1:B6">
    <cfRule type="duplicateValues" dxfId="11" priority="7"/>
  </conditionalFormatting>
  <pageMargins left="0.25" right="0.25"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J18"/>
  <sheetViews>
    <sheetView workbookViewId="0">
      <selection activeCell="H7" sqref="H7"/>
    </sheetView>
  </sheetViews>
  <sheetFormatPr defaultColWidth="8.85546875" defaultRowHeight="12.75" x14ac:dyDescent="0.2"/>
  <cols>
    <col min="1" max="1" width="4.7109375" style="3" customWidth="1"/>
    <col min="2" max="2" width="13.7109375" style="16" customWidth="1"/>
    <col min="3" max="3" width="43.85546875" style="3" customWidth="1"/>
    <col min="4" max="4" width="9.7109375" style="16" customWidth="1"/>
    <col min="5" max="5" width="8.5703125" style="16" customWidth="1"/>
    <col min="6" max="6" width="8.7109375" style="3" customWidth="1"/>
    <col min="7" max="7" width="6.140625" style="3" customWidth="1"/>
    <col min="8" max="8" width="9.7109375" style="3" customWidth="1"/>
    <col min="9" max="9" width="10" style="3" customWidth="1"/>
    <col min="10" max="10" width="9.5703125" style="3" customWidth="1"/>
    <col min="11" max="16384" width="8.85546875" style="3"/>
  </cols>
  <sheetData>
    <row r="1" spans="1:10" ht="124.5" customHeight="1" x14ac:dyDescent="0.2">
      <c r="A1" s="17" t="s">
        <v>12</v>
      </c>
      <c r="B1" s="56"/>
      <c r="C1" s="56"/>
      <c r="D1" s="56"/>
      <c r="E1" s="56"/>
      <c r="F1" s="56"/>
      <c r="G1" s="56"/>
      <c r="H1" s="56"/>
      <c r="I1" s="56"/>
      <c r="J1" s="56"/>
    </row>
    <row r="2" spans="1:10" ht="46.9" customHeight="1" x14ac:dyDescent="0.2">
      <c r="A2" s="57" t="s">
        <v>1108</v>
      </c>
      <c r="B2" s="57"/>
      <c r="C2" s="57"/>
      <c r="D2" s="57"/>
      <c r="E2" s="57"/>
      <c r="F2" s="57"/>
      <c r="G2" s="57"/>
      <c r="H2" s="57"/>
      <c r="I2" s="57"/>
      <c r="J2" s="57"/>
    </row>
    <row r="3" spans="1:10" ht="14.45" customHeight="1" x14ac:dyDescent="0.2">
      <c r="A3" s="57" t="str">
        <f>A4</f>
        <v>część VII</v>
      </c>
      <c r="B3" s="57"/>
      <c r="C3" s="57"/>
      <c r="D3" s="57"/>
      <c r="E3" s="57"/>
      <c r="F3" s="57"/>
      <c r="G3" s="57"/>
      <c r="H3" s="57"/>
      <c r="I3" s="57"/>
      <c r="J3" s="57"/>
    </row>
    <row r="4" spans="1:10" x14ac:dyDescent="0.2">
      <c r="A4" s="19" t="s">
        <v>17</v>
      </c>
      <c r="B4" s="19" t="s">
        <v>38</v>
      </c>
      <c r="C4" s="18"/>
      <c r="D4" s="18"/>
      <c r="E4" s="18"/>
      <c r="F4" s="18"/>
      <c r="G4" s="18"/>
      <c r="H4" s="18"/>
      <c r="I4" s="18"/>
      <c r="J4" s="18"/>
    </row>
    <row r="5" spans="1:10" s="5" customFormat="1" ht="85.9" customHeight="1" x14ac:dyDescent="0.2">
      <c r="A5" s="4" t="s">
        <v>0</v>
      </c>
      <c r="B5" s="4" t="s">
        <v>42</v>
      </c>
      <c r="C5" s="4" t="s">
        <v>43</v>
      </c>
      <c r="D5" s="4" t="s">
        <v>6</v>
      </c>
      <c r="E5" s="4" t="s">
        <v>7</v>
      </c>
      <c r="F5" s="4" t="s">
        <v>2</v>
      </c>
      <c r="G5" s="4" t="s">
        <v>1</v>
      </c>
      <c r="H5" s="4" t="s">
        <v>3</v>
      </c>
      <c r="I5" s="4" t="s">
        <v>8</v>
      </c>
      <c r="J5" s="4" t="s">
        <v>4</v>
      </c>
    </row>
    <row r="6" spans="1:10" ht="25.5" x14ac:dyDescent="0.2">
      <c r="A6" s="1">
        <v>1</v>
      </c>
      <c r="B6" s="1">
        <v>2</v>
      </c>
      <c r="C6" s="1">
        <v>3</v>
      </c>
      <c r="D6" s="1">
        <v>4</v>
      </c>
      <c r="E6" s="1">
        <v>5</v>
      </c>
      <c r="F6" s="1">
        <v>6</v>
      </c>
      <c r="G6" s="1">
        <v>7</v>
      </c>
      <c r="H6" s="1" t="s">
        <v>13</v>
      </c>
      <c r="I6" s="1" t="s">
        <v>10</v>
      </c>
      <c r="J6" s="1" t="s">
        <v>9</v>
      </c>
    </row>
    <row r="7" spans="1:10" ht="77.25" x14ac:dyDescent="0.25">
      <c r="A7" s="6">
        <v>1</v>
      </c>
      <c r="B7" s="51" t="s">
        <v>352</v>
      </c>
      <c r="C7" s="49" t="s">
        <v>669</v>
      </c>
      <c r="D7" s="32" t="s">
        <v>109</v>
      </c>
      <c r="E7" s="32">
        <v>50</v>
      </c>
      <c r="F7" s="12"/>
      <c r="G7" s="8"/>
      <c r="H7" s="9">
        <f t="shared" ref="H7:H13" si="0">F7+F7*G7</f>
        <v>0</v>
      </c>
      <c r="I7" s="9">
        <f>E7*F7</f>
        <v>0</v>
      </c>
      <c r="J7" s="9">
        <f>H7*E7</f>
        <v>0</v>
      </c>
    </row>
    <row r="8" spans="1:10" ht="90" x14ac:dyDescent="0.25">
      <c r="A8" s="6">
        <v>2</v>
      </c>
      <c r="B8" s="52" t="s">
        <v>352</v>
      </c>
      <c r="C8" s="49" t="s">
        <v>668</v>
      </c>
      <c r="D8" s="30" t="s">
        <v>289</v>
      </c>
      <c r="E8" s="32">
        <v>50</v>
      </c>
      <c r="F8" s="12"/>
      <c r="G8" s="8"/>
      <c r="H8" s="9">
        <f t="shared" si="0"/>
        <v>0</v>
      </c>
      <c r="I8" s="9">
        <f>E8*F8</f>
        <v>0</v>
      </c>
      <c r="J8" s="9">
        <f t="shared" ref="J8:J13" si="1">H8*E8</f>
        <v>0</v>
      </c>
    </row>
    <row r="9" spans="1:10" ht="90" x14ac:dyDescent="0.25">
      <c r="A9" s="6">
        <v>3</v>
      </c>
      <c r="B9" s="52" t="s">
        <v>353</v>
      </c>
      <c r="C9" s="49" t="s">
        <v>670</v>
      </c>
      <c r="D9" s="30" t="s">
        <v>109</v>
      </c>
      <c r="E9" s="32">
        <v>30</v>
      </c>
      <c r="F9" s="12"/>
      <c r="G9" s="8"/>
      <c r="H9" s="9">
        <f t="shared" si="0"/>
        <v>0</v>
      </c>
      <c r="I9" s="9">
        <f t="shared" ref="I9:I13" si="2">E9*F9</f>
        <v>0</v>
      </c>
      <c r="J9" s="9">
        <f t="shared" si="1"/>
        <v>0</v>
      </c>
    </row>
    <row r="10" spans="1:10" ht="51.75" x14ac:dyDescent="0.25">
      <c r="A10" s="6">
        <v>4</v>
      </c>
      <c r="B10" s="52" t="s">
        <v>354</v>
      </c>
      <c r="C10" s="41" t="s">
        <v>671</v>
      </c>
      <c r="D10" s="30" t="s">
        <v>109</v>
      </c>
      <c r="E10" s="32">
        <v>30</v>
      </c>
      <c r="F10" s="12"/>
      <c r="G10" s="8"/>
      <c r="H10" s="9">
        <f t="shared" si="0"/>
        <v>0</v>
      </c>
      <c r="I10" s="9">
        <f t="shared" si="2"/>
        <v>0</v>
      </c>
      <c r="J10" s="9">
        <f t="shared" si="1"/>
        <v>0</v>
      </c>
    </row>
    <row r="11" spans="1:10" ht="51.75" x14ac:dyDescent="0.25">
      <c r="A11" s="6">
        <v>5</v>
      </c>
      <c r="B11" s="52" t="s">
        <v>354</v>
      </c>
      <c r="C11" s="41" t="s">
        <v>672</v>
      </c>
      <c r="D11" s="30" t="s">
        <v>289</v>
      </c>
      <c r="E11" s="32">
        <v>30</v>
      </c>
      <c r="F11" s="12"/>
      <c r="G11" s="8"/>
      <c r="H11" s="9">
        <f t="shared" si="0"/>
        <v>0</v>
      </c>
      <c r="I11" s="9">
        <f t="shared" si="2"/>
        <v>0</v>
      </c>
      <c r="J11" s="9">
        <f t="shared" si="1"/>
        <v>0</v>
      </c>
    </row>
    <row r="12" spans="1:10" ht="51.75" x14ac:dyDescent="0.25">
      <c r="A12" s="6">
        <v>6</v>
      </c>
      <c r="B12" s="52" t="s">
        <v>355</v>
      </c>
      <c r="C12" s="41" t="s">
        <v>673</v>
      </c>
      <c r="D12" s="30" t="s">
        <v>109</v>
      </c>
      <c r="E12" s="32">
        <v>30</v>
      </c>
      <c r="F12" s="12"/>
      <c r="G12" s="8"/>
      <c r="H12" s="9">
        <f t="shared" si="0"/>
        <v>0</v>
      </c>
      <c r="I12" s="9">
        <f t="shared" si="2"/>
        <v>0</v>
      </c>
      <c r="J12" s="9">
        <f t="shared" si="1"/>
        <v>0</v>
      </c>
    </row>
    <row r="13" spans="1:10" ht="64.5" x14ac:dyDescent="0.25">
      <c r="A13" s="6">
        <v>7</v>
      </c>
      <c r="B13" s="52" t="s">
        <v>356</v>
      </c>
      <c r="C13" s="50" t="s">
        <v>674</v>
      </c>
      <c r="D13" s="30" t="s">
        <v>109</v>
      </c>
      <c r="E13" s="32">
        <v>30</v>
      </c>
      <c r="F13" s="12"/>
      <c r="G13" s="8"/>
      <c r="H13" s="9">
        <f t="shared" si="0"/>
        <v>0</v>
      </c>
      <c r="I13" s="9">
        <f t="shared" si="2"/>
        <v>0</v>
      </c>
      <c r="J13" s="9">
        <f t="shared" si="1"/>
        <v>0</v>
      </c>
    </row>
    <row r="14" spans="1:10" ht="51.75" thickBot="1" x14ac:dyDescent="0.25">
      <c r="E14" s="13"/>
      <c r="F14" s="2" t="str">
        <f>"suma kontrolna: "
&amp;SUM(F7:F13)</f>
        <v>suma kontrolna: 0</v>
      </c>
      <c r="G14" s="2" t="str">
        <f>"suma kontrolna: "
&amp;SUM(G7:G13)</f>
        <v>suma kontrolna: 0</v>
      </c>
      <c r="H14" s="2" t="str">
        <f>"suma kontrolna: "
&amp;SUM(H7:H13)</f>
        <v>suma kontrolna: 0</v>
      </c>
      <c r="I14" s="14" t="str">
        <f>"Całkowita wartość netto: "&amp;SUM(I7:I13)&amp;" zł"</f>
        <v>Całkowita wartość netto: 0 zł</v>
      </c>
      <c r="J14" s="14" t="str">
        <f>"Całkowita wartość brutto: "&amp;SUM(J7:J13)&amp;" zł"</f>
        <v>Całkowita wartość brutto: 0 zł</v>
      </c>
    </row>
    <row r="15" spans="1:10" x14ac:dyDescent="0.2">
      <c r="C15" s="15"/>
    </row>
    <row r="16" spans="1:10" ht="47.45" customHeight="1" x14ac:dyDescent="0.2"/>
    <row r="17" spans="6:10" ht="6" customHeight="1" x14ac:dyDescent="0.2"/>
    <row r="18" spans="6:10" ht="42.75" customHeight="1" x14ac:dyDescent="0.2">
      <c r="F18" s="55" t="s">
        <v>5</v>
      </c>
      <c r="G18" s="55"/>
      <c r="H18" s="55"/>
      <c r="I18" s="55"/>
      <c r="J18" s="55"/>
    </row>
  </sheetData>
  <mergeCells count="4">
    <mergeCell ref="F18:J18"/>
    <mergeCell ref="B1:J1"/>
    <mergeCell ref="A2:J2"/>
    <mergeCell ref="A3:J3"/>
  </mergeCells>
  <conditionalFormatting sqref="B1:B6 B14:B1048576">
    <cfRule type="duplicateValues" dxfId="10" priority="6"/>
  </conditionalFormatting>
  <conditionalFormatting sqref="C12:D12">
    <cfRule type="duplicateValues" dxfId="9" priority="5"/>
  </conditionalFormatting>
  <conditionalFormatting sqref="B12">
    <cfRule type="duplicateValues" dxfId="8" priority="1"/>
  </conditionalFormatting>
  <pageMargins left="0.25" right="0.25"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J40"/>
  <sheetViews>
    <sheetView workbookViewId="0">
      <selection activeCell="H7" sqref="H7"/>
    </sheetView>
  </sheetViews>
  <sheetFormatPr defaultColWidth="8.85546875" defaultRowHeight="12.75" x14ac:dyDescent="0.2"/>
  <cols>
    <col min="1" max="1" width="4.7109375" style="3" customWidth="1"/>
    <col min="2" max="2" width="24" style="16" customWidth="1"/>
    <col min="3" max="3" width="40.140625" style="3" customWidth="1"/>
    <col min="4" max="4" width="9.7109375" style="16" customWidth="1"/>
    <col min="5" max="5" width="8.5703125" style="16" customWidth="1"/>
    <col min="6" max="6" width="11" style="3" customWidth="1"/>
    <col min="7" max="7" width="7.42578125" style="3" customWidth="1"/>
    <col min="8" max="8" width="12.140625" style="3" customWidth="1"/>
    <col min="9" max="9" width="9.28515625" style="3" customWidth="1"/>
    <col min="10" max="10" width="13" style="3" customWidth="1"/>
    <col min="11" max="16384" width="8.85546875" style="3"/>
  </cols>
  <sheetData>
    <row r="1" spans="1:10" ht="124.5" customHeight="1" x14ac:dyDescent="0.2">
      <c r="A1" s="17" t="s">
        <v>12</v>
      </c>
      <c r="B1" s="56"/>
      <c r="C1" s="56"/>
      <c r="D1" s="56"/>
      <c r="E1" s="56"/>
      <c r="F1" s="56"/>
      <c r="G1" s="56"/>
      <c r="H1" s="56"/>
      <c r="I1" s="56"/>
      <c r="J1" s="56"/>
    </row>
    <row r="2" spans="1:10" ht="46.9" customHeight="1" x14ac:dyDescent="0.2">
      <c r="A2" s="57" t="s">
        <v>1107</v>
      </c>
      <c r="B2" s="57"/>
      <c r="C2" s="57"/>
      <c r="D2" s="57"/>
      <c r="E2" s="57"/>
      <c r="F2" s="57"/>
      <c r="G2" s="57"/>
      <c r="H2" s="57"/>
      <c r="I2" s="57"/>
      <c r="J2" s="57"/>
    </row>
    <row r="3" spans="1:10" ht="14.45" customHeight="1" x14ac:dyDescent="0.2">
      <c r="A3" s="57" t="str">
        <f>A4</f>
        <v>część VIII</v>
      </c>
      <c r="B3" s="57"/>
      <c r="C3" s="57"/>
      <c r="D3" s="57"/>
      <c r="E3" s="57"/>
      <c r="F3" s="57"/>
      <c r="G3" s="57"/>
      <c r="H3" s="57"/>
      <c r="I3" s="57"/>
      <c r="J3" s="57"/>
    </row>
    <row r="4" spans="1:10" x14ac:dyDescent="0.2">
      <c r="A4" s="19" t="s">
        <v>18</v>
      </c>
      <c r="B4" s="19" t="s">
        <v>39</v>
      </c>
      <c r="C4" s="18"/>
      <c r="D4" s="18"/>
      <c r="E4" s="18"/>
      <c r="F4" s="18"/>
      <c r="G4" s="18"/>
      <c r="H4" s="18"/>
      <c r="I4" s="18"/>
      <c r="J4" s="18"/>
    </row>
    <row r="5" spans="1:10" s="5" customFormat="1" ht="85.9" customHeight="1" x14ac:dyDescent="0.2">
      <c r="A5" s="4" t="s">
        <v>0</v>
      </c>
      <c r="B5" s="4" t="s">
        <v>42</v>
      </c>
      <c r="C5" s="4" t="s">
        <v>43</v>
      </c>
      <c r="D5" s="4" t="s">
        <v>6</v>
      </c>
      <c r="E5" s="4" t="s">
        <v>7</v>
      </c>
      <c r="F5" s="4" t="s">
        <v>2</v>
      </c>
      <c r="G5" s="4" t="s">
        <v>1</v>
      </c>
      <c r="H5" s="4" t="s">
        <v>3</v>
      </c>
      <c r="I5" s="4" t="s">
        <v>8</v>
      </c>
      <c r="J5" s="4" t="s">
        <v>4</v>
      </c>
    </row>
    <row r="6" spans="1:10" x14ac:dyDescent="0.2">
      <c r="A6" s="1">
        <v>1</v>
      </c>
      <c r="B6" s="1">
        <v>2</v>
      </c>
      <c r="C6" s="1">
        <v>3</v>
      </c>
      <c r="D6" s="1">
        <v>4</v>
      </c>
      <c r="E6" s="1">
        <v>5</v>
      </c>
      <c r="F6" s="1">
        <v>6</v>
      </c>
      <c r="G6" s="1">
        <v>7</v>
      </c>
      <c r="H6" s="1" t="s">
        <v>13</v>
      </c>
      <c r="I6" s="1" t="s">
        <v>10</v>
      </c>
      <c r="J6" s="1" t="s">
        <v>9</v>
      </c>
    </row>
    <row r="7" spans="1:10" ht="174.75" customHeight="1" x14ac:dyDescent="0.25">
      <c r="A7" s="6">
        <v>1</v>
      </c>
      <c r="B7" s="41" t="s">
        <v>357</v>
      </c>
      <c r="C7" s="21" t="s">
        <v>675</v>
      </c>
      <c r="D7" s="30" t="s">
        <v>388</v>
      </c>
      <c r="E7" s="37">
        <v>16</v>
      </c>
      <c r="F7" s="7"/>
      <c r="G7" s="8"/>
      <c r="H7" s="9">
        <f t="shared" ref="H7:H9" si="0">F7+F7*G7</f>
        <v>0</v>
      </c>
      <c r="I7" s="9">
        <f>E7*F7</f>
        <v>0</v>
      </c>
      <c r="J7" s="9">
        <f>H7*E7</f>
        <v>0</v>
      </c>
    </row>
    <row r="8" spans="1:10" ht="76.5" x14ac:dyDescent="0.25">
      <c r="A8" s="10">
        <v>2</v>
      </c>
      <c r="B8" s="41" t="s">
        <v>358</v>
      </c>
      <c r="C8" s="21" t="s">
        <v>676</v>
      </c>
      <c r="D8" s="30" t="s">
        <v>389</v>
      </c>
      <c r="E8" s="37">
        <v>3</v>
      </c>
      <c r="F8" s="11"/>
      <c r="G8" s="8"/>
      <c r="H8" s="9">
        <f t="shared" si="0"/>
        <v>0</v>
      </c>
      <c r="I8" s="9">
        <f t="shared" ref="I8:I9" si="1">E8*F8</f>
        <v>0</v>
      </c>
      <c r="J8" s="9">
        <f t="shared" ref="J8:J9" si="2">H8*E8</f>
        <v>0</v>
      </c>
    </row>
    <row r="9" spans="1:10" ht="150" customHeight="1" x14ac:dyDescent="0.25">
      <c r="A9" s="10">
        <v>3</v>
      </c>
      <c r="B9" s="41" t="s">
        <v>359</v>
      </c>
      <c r="C9" s="21" t="s">
        <v>677</v>
      </c>
      <c r="D9" s="30" t="s">
        <v>390</v>
      </c>
      <c r="E9" s="37">
        <v>4</v>
      </c>
      <c r="F9" s="12"/>
      <c r="G9" s="8"/>
      <c r="H9" s="9">
        <f t="shared" si="0"/>
        <v>0</v>
      </c>
      <c r="I9" s="9">
        <f t="shared" si="1"/>
        <v>0</v>
      </c>
      <c r="J9" s="9">
        <f t="shared" si="2"/>
        <v>0</v>
      </c>
    </row>
    <row r="10" spans="1:10" ht="89.25" x14ac:dyDescent="0.25">
      <c r="A10" s="6">
        <v>4</v>
      </c>
      <c r="B10" s="41" t="s">
        <v>360</v>
      </c>
      <c r="C10" s="21" t="s">
        <v>678</v>
      </c>
      <c r="D10" s="30" t="s">
        <v>26</v>
      </c>
      <c r="E10" s="37">
        <v>4</v>
      </c>
      <c r="F10" s="7"/>
      <c r="G10" s="8"/>
      <c r="H10" s="9">
        <f t="shared" ref="H10:H21" si="3">F10+F10*G10</f>
        <v>0</v>
      </c>
      <c r="I10" s="9">
        <f>E10*F10</f>
        <v>0</v>
      </c>
      <c r="J10" s="9">
        <f>H10*E10</f>
        <v>0</v>
      </c>
    </row>
    <row r="11" spans="1:10" ht="76.5" x14ac:dyDescent="0.25">
      <c r="A11" s="10">
        <v>5</v>
      </c>
      <c r="B11" s="41" t="s">
        <v>361</v>
      </c>
      <c r="C11" s="21" t="s">
        <v>679</v>
      </c>
      <c r="D11" s="30" t="s">
        <v>391</v>
      </c>
      <c r="E11" s="37">
        <v>3</v>
      </c>
      <c r="F11" s="11"/>
      <c r="G11" s="8"/>
      <c r="H11" s="9">
        <f t="shared" si="3"/>
        <v>0</v>
      </c>
      <c r="I11" s="9">
        <f t="shared" ref="I11:I12" si="4">E11*F11</f>
        <v>0</v>
      </c>
      <c r="J11" s="9">
        <f t="shared" ref="J11:J12" si="5">H11*E11</f>
        <v>0</v>
      </c>
    </row>
    <row r="12" spans="1:10" ht="137.25" customHeight="1" x14ac:dyDescent="0.25">
      <c r="A12" s="10">
        <v>6</v>
      </c>
      <c r="B12" s="41" t="s">
        <v>362</v>
      </c>
      <c r="C12" s="21" t="s">
        <v>680</v>
      </c>
      <c r="D12" s="36" t="s">
        <v>392</v>
      </c>
      <c r="E12" s="37">
        <v>3</v>
      </c>
      <c r="F12" s="12"/>
      <c r="G12" s="8"/>
      <c r="H12" s="9">
        <f t="shared" si="3"/>
        <v>0</v>
      </c>
      <c r="I12" s="9">
        <f t="shared" si="4"/>
        <v>0</v>
      </c>
      <c r="J12" s="9">
        <f t="shared" si="5"/>
        <v>0</v>
      </c>
    </row>
    <row r="13" spans="1:10" ht="318.75" x14ac:dyDescent="0.25">
      <c r="A13" s="6">
        <v>7</v>
      </c>
      <c r="B13" s="41" t="s">
        <v>363</v>
      </c>
      <c r="C13" s="21" t="s">
        <v>681</v>
      </c>
      <c r="D13" s="30" t="s">
        <v>393</v>
      </c>
      <c r="E13" s="37">
        <v>4</v>
      </c>
      <c r="F13" s="7"/>
      <c r="G13" s="8"/>
      <c r="H13" s="9">
        <f t="shared" si="3"/>
        <v>0</v>
      </c>
      <c r="I13" s="9">
        <f>E13*F13</f>
        <v>0</v>
      </c>
      <c r="J13" s="9">
        <f>H13*E13</f>
        <v>0</v>
      </c>
    </row>
    <row r="14" spans="1:10" ht="174.75" customHeight="1" x14ac:dyDescent="0.25">
      <c r="A14" s="10">
        <v>8</v>
      </c>
      <c r="B14" s="41" t="s">
        <v>364</v>
      </c>
      <c r="C14" s="21" t="s">
        <v>682</v>
      </c>
      <c r="D14" s="30" t="s">
        <v>394</v>
      </c>
      <c r="E14" s="37">
        <v>1</v>
      </c>
      <c r="F14" s="11"/>
      <c r="G14" s="8"/>
      <c r="H14" s="9">
        <f t="shared" si="3"/>
        <v>0</v>
      </c>
      <c r="I14" s="9">
        <f t="shared" ref="I14:I15" si="6">E14*F14</f>
        <v>0</v>
      </c>
      <c r="J14" s="9">
        <f t="shared" ref="J14:J15" si="7">H14*E14</f>
        <v>0</v>
      </c>
    </row>
    <row r="15" spans="1:10" ht="93" customHeight="1" x14ac:dyDescent="0.25">
      <c r="A15" s="10">
        <v>9</v>
      </c>
      <c r="B15" s="41" t="s">
        <v>365</v>
      </c>
      <c r="C15" s="21" t="s">
        <v>683</v>
      </c>
      <c r="D15" s="30" t="s">
        <v>26</v>
      </c>
      <c r="E15" s="37">
        <v>4</v>
      </c>
      <c r="F15" s="12"/>
      <c r="G15" s="8"/>
      <c r="H15" s="9">
        <f t="shared" si="3"/>
        <v>0</v>
      </c>
      <c r="I15" s="9">
        <f t="shared" si="6"/>
        <v>0</v>
      </c>
      <c r="J15" s="9">
        <f t="shared" si="7"/>
        <v>0</v>
      </c>
    </row>
    <row r="16" spans="1:10" ht="114.75" x14ac:dyDescent="0.25">
      <c r="A16" s="6">
        <v>10</v>
      </c>
      <c r="B16" s="41" t="s">
        <v>366</v>
      </c>
      <c r="C16" s="21" t="s">
        <v>684</v>
      </c>
      <c r="D16" s="30" t="s">
        <v>26</v>
      </c>
      <c r="E16" s="37">
        <v>1</v>
      </c>
      <c r="F16" s="7"/>
      <c r="G16" s="8"/>
      <c r="H16" s="9">
        <f t="shared" si="3"/>
        <v>0</v>
      </c>
      <c r="I16" s="9">
        <f>E16*F16</f>
        <v>0</v>
      </c>
      <c r="J16" s="9">
        <f>H16*E16</f>
        <v>0</v>
      </c>
    </row>
    <row r="17" spans="1:10" ht="140.25" x14ac:dyDescent="0.25">
      <c r="A17" s="10">
        <v>11</v>
      </c>
      <c r="B17" s="41" t="s">
        <v>367</v>
      </c>
      <c r="C17" s="21" t="s">
        <v>685</v>
      </c>
      <c r="D17" s="30" t="s">
        <v>395</v>
      </c>
      <c r="E17" s="37">
        <v>1</v>
      </c>
      <c r="F17" s="11"/>
      <c r="G17" s="8"/>
      <c r="H17" s="9">
        <f t="shared" si="3"/>
        <v>0</v>
      </c>
      <c r="I17" s="9">
        <f t="shared" ref="I17:I18" si="8">E17*F17</f>
        <v>0</v>
      </c>
      <c r="J17" s="9">
        <f t="shared" ref="J17:J18" si="9">H17*E17</f>
        <v>0</v>
      </c>
    </row>
    <row r="18" spans="1:10" ht="211.5" customHeight="1" x14ac:dyDescent="0.25">
      <c r="A18" s="10">
        <v>12</v>
      </c>
      <c r="B18" s="41" t="s">
        <v>368</v>
      </c>
      <c r="C18" s="21" t="s">
        <v>686</v>
      </c>
      <c r="D18" s="30" t="s">
        <v>396</v>
      </c>
      <c r="E18" s="37">
        <v>1</v>
      </c>
      <c r="F18" s="12"/>
      <c r="G18" s="8"/>
      <c r="H18" s="9">
        <f t="shared" si="3"/>
        <v>0</v>
      </c>
      <c r="I18" s="9">
        <f t="shared" si="8"/>
        <v>0</v>
      </c>
      <c r="J18" s="9">
        <f t="shared" si="9"/>
        <v>0</v>
      </c>
    </row>
    <row r="19" spans="1:10" ht="100.5" customHeight="1" x14ac:dyDescent="0.25">
      <c r="A19" s="6">
        <v>13</v>
      </c>
      <c r="B19" s="41" t="s">
        <v>369</v>
      </c>
      <c r="C19" s="21" t="s">
        <v>687</v>
      </c>
      <c r="D19" s="30" t="s">
        <v>397</v>
      </c>
      <c r="E19" s="37">
        <v>1</v>
      </c>
      <c r="F19" s="7"/>
      <c r="G19" s="8"/>
      <c r="H19" s="9">
        <f t="shared" si="3"/>
        <v>0</v>
      </c>
      <c r="I19" s="9">
        <f>E19*F19</f>
        <v>0</v>
      </c>
      <c r="J19" s="9">
        <f>H19*E19</f>
        <v>0</v>
      </c>
    </row>
    <row r="20" spans="1:10" ht="181.5" customHeight="1" x14ac:dyDescent="0.25">
      <c r="A20" s="10">
        <v>14</v>
      </c>
      <c r="B20" s="41" t="s">
        <v>370</v>
      </c>
      <c r="C20" s="21" t="s">
        <v>688</v>
      </c>
      <c r="D20" s="30" t="s">
        <v>390</v>
      </c>
      <c r="E20" s="37">
        <v>1</v>
      </c>
      <c r="F20" s="11"/>
      <c r="G20" s="8"/>
      <c r="H20" s="9">
        <f t="shared" si="3"/>
        <v>0</v>
      </c>
      <c r="I20" s="9">
        <f t="shared" ref="I20:I21" si="10">E20*F20</f>
        <v>0</v>
      </c>
      <c r="J20" s="9">
        <f t="shared" ref="J20:J21" si="11">H20*E20</f>
        <v>0</v>
      </c>
    </row>
    <row r="21" spans="1:10" ht="108" customHeight="1" x14ac:dyDescent="0.25">
      <c r="A21" s="10">
        <v>15</v>
      </c>
      <c r="B21" s="41" t="s">
        <v>371</v>
      </c>
      <c r="C21" s="21" t="s">
        <v>689</v>
      </c>
      <c r="D21" s="30" t="s">
        <v>398</v>
      </c>
      <c r="E21" s="37">
        <v>1</v>
      </c>
      <c r="F21" s="12"/>
      <c r="G21" s="8"/>
      <c r="H21" s="9">
        <f t="shared" si="3"/>
        <v>0</v>
      </c>
      <c r="I21" s="9">
        <f t="shared" si="10"/>
        <v>0</v>
      </c>
      <c r="J21" s="9">
        <f t="shared" si="11"/>
        <v>0</v>
      </c>
    </row>
    <row r="22" spans="1:10" ht="82.5" customHeight="1" x14ac:dyDescent="0.25">
      <c r="A22" s="6">
        <v>16</v>
      </c>
      <c r="B22" s="41" t="s">
        <v>372</v>
      </c>
      <c r="C22" s="21" t="s">
        <v>690</v>
      </c>
      <c r="D22" s="30" t="s">
        <v>399</v>
      </c>
      <c r="E22" s="37">
        <v>1</v>
      </c>
      <c r="F22" s="7"/>
      <c r="G22" s="8"/>
      <c r="H22" s="9">
        <f t="shared" ref="H22:H37" si="12">F22+F22*G22</f>
        <v>0</v>
      </c>
      <c r="I22" s="9">
        <f>E22*F22</f>
        <v>0</v>
      </c>
      <c r="J22" s="9">
        <f>H22*E22</f>
        <v>0</v>
      </c>
    </row>
    <row r="23" spans="1:10" ht="83.25" customHeight="1" x14ac:dyDescent="0.25">
      <c r="A23" s="10">
        <v>17</v>
      </c>
      <c r="B23" s="41" t="s">
        <v>373</v>
      </c>
      <c r="C23" s="21" t="s">
        <v>691</v>
      </c>
      <c r="D23" s="30" t="s">
        <v>400</v>
      </c>
      <c r="E23" s="37">
        <v>1</v>
      </c>
      <c r="F23" s="11"/>
      <c r="G23" s="8"/>
      <c r="H23" s="9">
        <f t="shared" si="12"/>
        <v>0</v>
      </c>
      <c r="I23" s="9">
        <f t="shared" ref="I23:I24" si="13">E23*F23</f>
        <v>0</v>
      </c>
      <c r="J23" s="9">
        <f t="shared" ref="J23:J24" si="14">H23*E23</f>
        <v>0</v>
      </c>
    </row>
    <row r="24" spans="1:10" ht="94.5" customHeight="1" x14ac:dyDescent="0.25">
      <c r="A24" s="10">
        <v>18</v>
      </c>
      <c r="B24" s="41" t="s">
        <v>374</v>
      </c>
      <c r="C24" s="21" t="s">
        <v>692</v>
      </c>
      <c r="D24" s="30" t="s">
        <v>28</v>
      </c>
      <c r="E24" s="37">
        <v>1</v>
      </c>
      <c r="F24" s="12"/>
      <c r="G24" s="8"/>
      <c r="H24" s="9">
        <f t="shared" si="12"/>
        <v>0</v>
      </c>
      <c r="I24" s="9">
        <f t="shared" si="13"/>
        <v>0</v>
      </c>
      <c r="J24" s="9">
        <f t="shared" si="14"/>
        <v>0</v>
      </c>
    </row>
    <row r="25" spans="1:10" ht="109.5" customHeight="1" x14ac:dyDescent="0.25">
      <c r="A25" s="10">
        <v>20</v>
      </c>
      <c r="B25" s="41" t="s">
        <v>375</v>
      </c>
      <c r="C25" s="21" t="s">
        <v>693</v>
      </c>
      <c r="D25" s="30" t="s">
        <v>401</v>
      </c>
      <c r="E25" s="37">
        <v>1</v>
      </c>
      <c r="F25" s="11"/>
      <c r="G25" s="8"/>
      <c r="H25" s="9">
        <f t="shared" si="12"/>
        <v>0</v>
      </c>
      <c r="I25" s="9">
        <f t="shared" ref="I25:I26" si="15">E25*F25</f>
        <v>0</v>
      </c>
      <c r="J25" s="9">
        <f t="shared" ref="J25:J26" si="16">H25*E25</f>
        <v>0</v>
      </c>
    </row>
    <row r="26" spans="1:10" ht="242.25" x14ac:dyDescent="0.25">
      <c r="A26" s="10">
        <v>21</v>
      </c>
      <c r="B26" s="41" t="s">
        <v>376</v>
      </c>
      <c r="C26" s="21" t="s">
        <v>694</v>
      </c>
      <c r="D26" s="30" t="s">
        <v>28</v>
      </c>
      <c r="E26" s="37">
        <v>1</v>
      </c>
      <c r="F26" s="12"/>
      <c r="G26" s="8"/>
      <c r="H26" s="9">
        <f t="shared" si="12"/>
        <v>0</v>
      </c>
      <c r="I26" s="9">
        <f t="shared" si="15"/>
        <v>0</v>
      </c>
      <c r="J26" s="9">
        <f t="shared" si="16"/>
        <v>0</v>
      </c>
    </row>
    <row r="27" spans="1:10" ht="165.75" x14ac:dyDescent="0.25">
      <c r="A27" s="6">
        <v>22</v>
      </c>
      <c r="B27" s="41" t="s">
        <v>377</v>
      </c>
      <c r="C27" s="21" t="s">
        <v>695</v>
      </c>
      <c r="D27" s="30" t="s">
        <v>23</v>
      </c>
      <c r="E27" s="37">
        <v>1</v>
      </c>
      <c r="F27" s="7"/>
      <c r="G27" s="8"/>
      <c r="H27" s="9">
        <f t="shared" si="12"/>
        <v>0</v>
      </c>
      <c r="I27" s="9">
        <f>E27*F27</f>
        <v>0</v>
      </c>
      <c r="J27" s="9">
        <f>H27*E27</f>
        <v>0</v>
      </c>
    </row>
    <row r="28" spans="1:10" ht="89.25" x14ac:dyDescent="0.25">
      <c r="A28" s="10">
        <v>23</v>
      </c>
      <c r="B28" s="41" t="s">
        <v>378</v>
      </c>
      <c r="C28" s="21" t="s">
        <v>696</v>
      </c>
      <c r="D28" s="30" t="s">
        <v>402</v>
      </c>
      <c r="E28" s="37">
        <v>1</v>
      </c>
      <c r="F28" s="11"/>
      <c r="G28" s="8"/>
      <c r="H28" s="9">
        <f t="shared" si="12"/>
        <v>0</v>
      </c>
      <c r="I28" s="9">
        <f t="shared" ref="I28:I29" si="17">E28*F28</f>
        <v>0</v>
      </c>
      <c r="J28" s="9">
        <f t="shared" ref="J28:J29" si="18">H28*E28</f>
        <v>0</v>
      </c>
    </row>
    <row r="29" spans="1:10" ht="178.5" x14ac:dyDescent="0.25">
      <c r="A29" s="10">
        <v>24</v>
      </c>
      <c r="B29" s="41" t="s">
        <v>379</v>
      </c>
      <c r="C29" s="21" t="s">
        <v>697</v>
      </c>
      <c r="D29" s="30" t="s">
        <v>403</v>
      </c>
      <c r="E29" s="30">
        <v>1</v>
      </c>
      <c r="F29" s="12"/>
      <c r="G29" s="8"/>
      <c r="H29" s="9">
        <f t="shared" si="12"/>
        <v>0</v>
      </c>
      <c r="I29" s="9">
        <f t="shared" si="17"/>
        <v>0</v>
      </c>
      <c r="J29" s="9">
        <f t="shared" si="18"/>
        <v>0</v>
      </c>
    </row>
    <row r="30" spans="1:10" ht="105.75" customHeight="1" x14ac:dyDescent="0.25">
      <c r="A30" s="6">
        <v>25</v>
      </c>
      <c r="B30" s="41" t="s">
        <v>380</v>
      </c>
      <c r="C30" s="21" t="s">
        <v>698</v>
      </c>
      <c r="D30" s="30" t="s">
        <v>189</v>
      </c>
      <c r="E30" s="30">
        <v>1</v>
      </c>
      <c r="F30" s="7"/>
      <c r="G30" s="8"/>
      <c r="H30" s="9">
        <f t="shared" si="12"/>
        <v>0</v>
      </c>
      <c r="I30" s="9">
        <f>E30*F30</f>
        <v>0</v>
      </c>
      <c r="J30" s="9">
        <f>H30*E30</f>
        <v>0</v>
      </c>
    </row>
    <row r="31" spans="1:10" ht="77.25" customHeight="1" x14ac:dyDescent="0.25">
      <c r="A31" s="10">
        <v>26</v>
      </c>
      <c r="B31" s="41" t="s">
        <v>381</v>
      </c>
      <c r="C31" s="21" t="s">
        <v>699</v>
      </c>
      <c r="D31" s="30" t="s">
        <v>404</v>
      </c>
      <c r="E31" s="30">
        <v>1</v>
      </c>
      <c r="F31" s="11"/>
      <c r="G31" s="8"/>
      <c r="H31" s="9">
        <f t="shared" si="12"/>
        <v>0</v>
      </c>
      <c r="I31" s="9">
        <f t="shared" ref="I31:I32" si="19">E31*F31</f>
        <v>0</v>
      </c>
      <c r="J31" s="9">
        <f t="shared" ref="J31:J32" si="20">H31*E31</f>
        <v>0</v>
      </c>
    </row>
    <row r="32" spans="1:10" ht="79.5" customHeight="1" x14ac:dyDescent="0.25">
      <c r="A32" s="10">
        <v>27</v>
      </c>
      <c r="B32" s="41" t="s">
        <v>382</v>
      </c>
      <c r="C32" s="21" t="s">
        <v>700</v>
      </c>
      <c r="D32" s="36" t="s">
        <v>405</v>
      </c>
      <c r="E32" s="30">
        <v>1</v>
      </c>
      <c r="F32" s="12"/>
      <c r="G32" s="8"/>
      <c r="H32" s="9">
        <f t="shared" si="12"/>
        <v>0</v>
      </c>
      <c r="I32" s="9">
        <f t="shared" si="19"/>
        <v>0</v>
      </c>
      <c r="J32" s="9">
        <f t="shared" si="20"/>
        <v>0</v>
      </c>
    </row>
    <row r="33" spans="1:10" ht="86.25" customHeight="1" x14ac:dyDescent="0.25">
      <c r="A33" s="6">
        <v>28</v>
      </c>
      <c r="B33" s="41" t="s">
        <v>383</v>
      </c>
      <c r="C33" s="21" t="s">
        <v>701</v>
      </c>
      <c r="D33" s="36" t="s">
        <v>406</v>
      </c>
      <c r="E33" s="30">
        <v>1</v>
      </c>
      <c r="F33" s="7"/>
      <c r="G33" s="8"/>
      <c r="H33" s="9">
        <f t="shared" si="12"/>
        <v>0</v>
      </c>
      <c r="I33" s="9">
        <f>E33*F33</f>
        <v>0</v>
      </c>
      <c r="J33" s="9">
        <f>H33*E33</f>
        <v>0</v>
      </c>
    </row>
    <row r="34" spans="1:10" ht="51.75" customHeight="1" x14ac:dyDescent="0.25">
      <c r="A34" s="10">
        <v>29</v>
      </c>
      <c r="B34" s="41" t="s">
        <v>384</v>
      </c>
      <c r="C34" s="21" t="s">
        <v>702</v>
      </c>
      <c r="D34" s="36" t="s">
        <v>291</v>
      </c>
      <c r="E34" s="30">
        <v>1</v>
      </c>
      <c r="F34" s="11"/>
      <c r="G34" s="8"/>
      <c r="H34" s="9">
        <f t="shared" si="12"/>
        <v>0</v>
      </c>
      <c r="I34" s="9">
        <f t="shared" ref="I34:I35" si="21">E34*F34</f>
        <v>0</v>
      </c>
      <c r="J34" s="9">
        <f t="shared" ref="J34:J35" si="22">H34*E34</f>
        <v>0</v>
      </c>
    </row>
    <row r="35" spans="1:10" ht="95.25" customHeight="1" x14ac:dyDescent="0.25">
      <c r="A35" s="10">
        <v>30</v>
      </c>
      <c r="B35" s="41" t="s">
        <v>385</v>
      </c>
      <c r="C35" s="21" t="s">
        <v>703</v>
      </c>
      <c r="D35" s="36" t="s">
        <v>407</v>
      </c>
      <c r="E35" s="30">
        <v>1</v>
      </c>
      <c r="F35" s="12"/>
      <c r="G35" s="8"/>
      <c r="H35" s="9">
        <f t="shared" si="12"/>
        <v>0</v>
      </c>
      <c r="I35" s="9">
        <f t="shared" si="21"/>
        <v>0</v>
      </c>
      <c r="J35" s="9">
        <f t="shared" si="22"/>
        <v>0</v>
      </c>
    </row>
    <row r="36" spans="1:10" ht="109.5" customHeight="1" x14ac:dyDescent="0.25">
      <c r="A36" s="6">
        <v>31</v>
      </c>
      <c r="B36" s="41" t="s">
        <v>386</v>
      </c>
      <c r="C36" s="21" t="s">
        <v>704</v>
      </c>
      <c r="D36" s="36" t="s">
        <v>408</v>
      </c>
      <c r="E36" s="30">
        <v>1</v>
      </c>
      <c r="F36" s="7"/>
      <c r="G36" s="8"/>
      <c r="H36" s="9">
        <f t="shared" si="12"/>
        <v>0</v>
      </c>
      <c r="I36" s="9">
        <f>E36*F36</f>
        <v>0</v>
      </c>
      <c r="J36" s="9">
        <f>H36*E36</f>
        <v>0</v>
      </c>
    </row>
    <row r="37" spans="1:10" ht="105.75" customHeight="1" x14ac:dyDescent="0.25">
      <c r="A37" s="10">
        <v>32</v>
      </c>
      <c r="B37" s="41" t="s">
        <v>387</v>
      </c>
      <c r="C37" s="21" t="s">
        <v>705</v>
      </c>
      <c r="D37" s="36" t="s">
        <v>406</v>
      </c>
      <c r="E37" s="30">
        <v>1</v>
      </c>
      <c r="F37" s="11"/>
      <c r="G37" s="8"/>
      <c r="H37" s="9">
        <f t="shared" si="12"/>
        <v>0</v>
      </c>
      <c r="I37" s="9">
        <f t="shared" ref="I37" si="23">E37*F37</f>
        <v>0</v>
      </c>
      <c r="J37" s="9">
        <f t="shared" ref="J37" si="24">H37*E37</f>
        <v>0</v>
      </c>
    </row>
    <row r="38" spans="1:10" ht="39" thickBot="1" x14ac:dyDescent="0.25">
      <c r="F38" s="2" t="str">
        <f>"suma kontrolna: "
&amp;SUM(F31:F37)</f>
        <v>suma kontrolna: 0</v>
      </c>
      <c r="G38" s="2" t="str">
        <f>"suma kontrolna: "
&amp;SUM(G31:G37)</f>
        <v>suma kontrolna: 0</v>
      </c>
      <c r="H38" s="2" t="str">
        <f>"suma kontrolna: "
&amp;SUM(H31:H37)</f>
        <v>suma kontrolna: 0</v>
      </c>
      <c r="I38" s="14" t="str">
        <f>"Całkowita wartość netto: "&amp;SUM(I31:I37)&amp;" zł"</f>
        <v>Całkowita wartość netto: 0 zł</v>
      </c>
      <c r="J38" s="14" t="str">
        <f>"Całkowita wartość brutto: "&amp;SUM(J31:J37)&amp;" zł"</f>
        <v>Całkowita wartość brutto: 0 zł</v>
      </c>
    </row>
    <row r="40" spans="1:10" ht="30.75" customHeight="1" x14ac:dyDescent="0.2">
      <c r="F40" s="55" t="s">
        <v>5</v>
      </c>
      <c r="G40" s="55"/>
      <c r="H40" s="55"/>
      <c r="I40" s="55"/>
      <c r="J40" s="55"/>
    </row>
  </sheetData>
  <mergeCells count="4">
    <mergeCell ref="F40:J40"/>
    <mergeCell ref="B1:J1"/>
    <mergeCell ref="A2:J2"/>
    <mergeCell ref="A3:J3"/>
  </mergeCells>
  <conditionalFormatting sqref="B38:B1048576 B1:B6">
    <cfRule type="duplicateValues" dxfId="7" priority="25"/>
  </conditionalFormatting>
  <conditionalFormatting sqref="B12">
    <cfRule type="duplicateValues" dxfId="6" priority="2"/>
  </conditionalFormatting>
  <conditionalFormatting sqref="D12">
    <cfRule type="duplicateValues" dxfId="5" priority="1"/>
  </conditionalFormatting>
  <pageMargins left="0.25" right="0.25"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J37"/>
  <sheetViews>
    <sheetView workbookViewId="0">
      <selection activeCell="H7" sqref="H7"/>
    </sheetView>
  </sheetViews>
  <sheetFormatPr defaultColWidth="8.85546875" defaultRowHeight="12.75" x14ac:dyDescent="0.2"/>
  <cols>
    <col min="1" max="1" width="4.7109375" style="3" customWidth="1"/>
    <col min="2" max="2" width="21.140625" style="16" customWidth="1"/>
    <col min="3" max="3" width="34" style="3" customWidth="1"/>
    <col min="4" max="4" width="12.7109375" style="16" customWidth="1"/>
    <col min="5" max="5" width="8.5703125" style="16" customWidth="1"/>
    <col min="6" max="6" width="10" style="3" customWidth="1"/>
    <col min="7" max="7" width="7.42578125" style="3" customWidth="1"/>
    <col min="8" max="10" width="13" style="3" customWidth="1"/>
    <col min="11" max="16384" width="8.85546875" style="3"/>
  </cols>
  <sheetData>
    <row r="1" spans="1:10" ht="124.5" customHeight="1" x14ac:dyDescent="0.2">
      <c r="A1" s="17" t="s">
        <v>12</v>
      </c>
      <c r="B1" s="56"/>
      <c r="C1" s="56"/>
      <c r="D1" s="56"/>
      <c r="E1" s="56"/>
      <c r="F1" s="56"/>
      <c r="G1" s="56"/>
      <c r="H1" s="56"/>
      <c r="I1" s="56"/>
      <c r="J1" s="56"/>
    </row>
    <row r="2" spans="1:10" ht="46.9" customHeight="1" x14ac:dyDescent="0.2">
      <c r="A2" s="57" t="s">
        <v>1107</v>
      </c>
      <c r="B2" s="57"/>
      <c r="C2" s="57"/>
      <c r="D2" s="57"/>
      <c r="E2" s="57"/>
      <c r="F2" s="57"/>
      <c r="G2" s="57"/>
      <c r="H2" s="57"/>
      <c r="I2" s="57"/>
      <c r="J2" s="57"/>
    </row>
    <row r="3" spans="1:10" ht="14.45" customHeight="1" x14ac:dyDescent="0.2">
      <c r="A3" s="57" t="str">
        <f>A4</f>
        <v>część IX</v>
      </c>
      <c r="B3" s="57"/>
      <c r="C3" s="57"/>
      <c r="D3" s="57"/>
      <c r="E3" s="57"/>
      <c r="F3" s="57"/>
      <c r="G3" s="57"/>
      <c r="H3" s="57"/>
      <c r="I3" s="57"/>
      <c r="J3" s="57"/>
    </row>
    <row r="4" spans="1:10" x14ac:dyDescent="0.2">
      <c r="A4" s="19" t="s">
        <v>19</v>
      </c>
      <c r="B4" s="19" t="s">
        <v>40</v>
      </c>
      <c r="C4" s="18"/>
      <c r="D4" s="18"/>
      <c r="E4" s="18"/>
      <c r="F4" s="18"/>
      <c r="G4" s="18"/>
      <c r="H4" s="18"/>
      <c r="I4" s="18"/>
      <c r="J4" s="18"/>
    </row>
    <row r="5" spans="1:10" s="5" customFormat="1" ht="85.9" customHeight="1" x14ac:dyDescent="0.2">
      <c r="A5" s="4" t="s">
        <v>0</v>
      </c>
      <c r="B5" s="4" t="str">
        <f>"Wzorcowy numer katalogowy " &amp; B4 &amp; " lub oferowanego produktu równoważnego"</f>
        <v>Wzorcowy numer katalogowy Omega Biotek lub oferowanego produktu równoważnego</v>
      </c>
      <c r="C5" s="4" t="str">
        <f xml:space="preserve"> "Wzorcowa nazwa produktu " &amp;B4&amp;" lub oferowanego produktu równoważnego"</f>
        <v>Wzorcowa nazwa produktu Omega Biotek lub oferowanego produktu równoważnego</v>
      </c>
      <c r="D5" s="4" t="s">
        <v>6</v>
      </c>
      <c r="E5" s="4" t="s">
        <v>7</v>
      </c>
      <c r="F5" s="4" t="s">
        <v>2</v>
      </c>
      <c r="G5" s="4" t="s">
        <v>1</v>
      </c>
      <c r="H5" s="4" t="s">
        <v>3</v>
      </c>
      <c r="I5" s="4" t="s">
        <v>8</v>
      </c>
      <c r="J5" s="4" t="s">
        <v>4</v>
      </c>
    </row>
    <row r="6" spans="1:10" x14ac:dyDescent="0.2">
      <c r="A6" s="1">
        <v>1</v>
      </c>
      <c r="B6" s="1">
        <v>2</v>
      </c>
      <c r="C6" s="1">
        <v>3</v>
      </c>
      <c r="D6" s="1">
        <v>4</v>
      </c>
      <c r="E6" s="1">
        <v>5</v>
      </c>
      <c r="F6" s="1">
        <v>6</v>
      </c>
      <c r="G6" s="1">
        <v>7</v>
      </c>
      <c r="H6" s="1" t="s">
        <v>13</v>
      </c>
      <c r="I6" s="1" t="s">
        <v>10</v>
      </c>
      <c r="J6" s="1" t="s">
        <v>9</v>
      </c>
    </row>
    <row r="7" spans="1:10" ht="51" x14ac:dyDescent="0.25">
      <c r="A7" s="6">
        <v>1</v>
      </c>
      <c r="B7" s="43" t="s">
        <v>409</v>
      </c>
      <c r="C7" s="21" t="s">
        <v>706</v>
      </c>
      <c r="D7" s="30" t="s">
        <v>436</v>
      </c>
      <c r="E7" s="21">
        <v>1</v>
      </c>
      <c r="F7" s="7"/>
      <c r="G7" s="8"/>
      <c r="H7" s="9">
        <f t="shared" ref="H7:H13" si="0">F7+F7*G7</f>
        <v>0</v>
      </c>
      <c r="I7" s="9">
        <f>E7*F7</f>
        <v>0</v>
      </c>
      <c r="J7" s="9">
        <f>H7*E7</f>
        <v>0</v>
      </c>
    </row>
    <row r="8" spans="1:10" ht="63.75" x14ac:dyDescent="0.25">
      <c r="A8" s="10">
        <v>2</v>
      </c>
      <c r="B8" s="41" t="s">
        <v>410</v>
      </c>
      <c r="C8" s="21" t="s">
        <v>708</v>
      </c>
      <c r="D8" s="30" t="s">
        <v>437</v>
      </c>
      <c r="E8" s="21">
        <v>1</v>
      </c>
      <c r="F8" s="34"/>
      <c r="G8" s="8"/>
      <c r="H8" s="9">
        <f t="shared" si="0"/>
        <v>0</v>
      </c>
      <c r="I8" s="9">
        <f t="shared" ref="I8:I13" si="1">E8*F8</f>
        <v>0</v>
      </c>
      <c r="J8" s="9">
        <f t="shared" ref="J8:J13" si="2">H8*E8</f>
        <v>0</v>
      </c>
    </row>
    <row r="9" spans="1:10" ht="127.5" x14ac:dyDescent="0.25">
      <c r="A9" s="10">
        <v>3</v>
      </c>
      <c r="B9" s="43" t="s">
        <v>411</v>
      </c>
      <c r="C9" s="21" t="s">
        <v>707</v>
      </c>
      <c r="D9" s="30" t="s">
        <v>438</v>
      </c>
      <c r="E9" s="21">
        <v>1</v>
      </c>
      <c r="F9" s="11"/>
      <c r="G9" s="8"/>
      <c r="H9" s="9">
        <f t="shared" si="0"/>
        <v>0</v>
      </c>
      <c r="I9" s="9">
        <f t="shared" si="1"/>
        <v>0</v>
      </c>
      <c r="J9" s="9">
        <f t="shared" si="2"/>
        <v>0</v>
      </c>
    </row>
    <row r="10" spans="1:10" ht="102" x14ac:dyDescent="0.25">
      <c r="A10" s="6">
        <v>4</v>
      </c>
      <c r="B10" s="43" t="s">
        <v>412</v>
      </c>
      <c r="C10" s="21" t="s">
        <v>709</v>
      </c>
      <c r="D10" s="30" t="s">
        <v>439</v>
      </c>
      <c r="E10" s="21">
        <v>1</v>
      </c>
      <c r="F10" s="12"/>
      <c r="G10" s="8"/>
      <c r="H10" s="9">
        <f t="shared" si="0"/>
        <v>0</v>
      </c>
      <c r="I10" s="9">
        <f t="shared" si="1"/>
        <v>0</v>
      </c>
      <c r="J10" s="9">
        <f t="shared" si="2"/>
        <v>0</v>
      </c>
    </row>
    <row r="11" spans="1:10" ht="76.5" x14ac:dyDescent="0.25">
      <c r="A11" s="10">
        <v>5</v>
      </c>
      <c r="B11" s="43" t="s">
        <v>413</v>
      </c>
      <c r="C11" s="21" t="s">
        <v>713</v>
      </c>
      <c r="D11" s="30" t="s">
        <v>440</v>
      </c>
      <c r="E11" s="21">
        <v>1</v>
      </c>
      <c r="F11" s="12"/>
      <c r="G11" s="8"/>
      <c r="H11" s="9">
        <f t="shared" si="0"/>
        <v>0</v>
      </c>
      <c r="I11" s="9">
        <f t="shared" si="1"/>
        <v>0</v>
      </c>
      <c r="J11" s="9">
        <f t="shared" si="2"/>
        <v>0</v>
      </c>
    </row>
    <row r="12" spans="1:10" ht="89.25" x14ac:dyDescent="0.25">
      <c r="A12" s="10">
        <v>6</v>
      </c>
      <c r="B12" s="43" t="s">
        <v>414</v>
      </c>
      <c r="C12" s="21" t="s">
        <v>710</v>
      </c>
      <c r="D12" s="30" t="s">
        <v>438</v>
      </c>
      <c r="E12" s="21">
        <v>1</v>
      </c>
      <c r="F12" s="12"/>
      <c r="G12" s="8"/>
      <c r="H12" s="9">
        <f t="shared" si="0"/>
        <v>0</v>
      </c>
      <c r="I12" s="9">
        <f t="shared" si="1"/>
        <v>0</v>
      </c>
      <c r="J12" s="9">
        <f t="shared" si="2"/>
        <v>0</v>
      </c>
    </row>
    <row r="13" spans="1:10" ht="89.25" x14ac:dyDescent="0.25">
      <c r="A13" s="6">
        <v>7</v>
      </c>
      <c r="B13" s="43" t="s">
        <v>415</v>
      </c>
      <c r="C13" s="21" t="s">
        <v>711</v>
      </c>
      <c r="D13" s="30" t="s">
        <v>438</v>
      </c>
      <c r="E13" s="21">
        <v>1</v>
      </c>
      <c r="F13" s="12"/>
      <c r="G13" s="8"/>
      <c r="H13" s="9">
        <f t="shared" si="0"/>
        <v>0</v>
      </c>
      <c r="I13" s="9">
        <f t="shared" si="1"/>
        <v>0</v>
      </c>
      <c r="J13" s="9">
        <f t="shared" si="2"/>
        <v>0</v>
      </c>
    </row>
    <row r="14" spans="1:10" ht="52.15" customHeight="1" x14ac:dyDescent="0.25">
      <c r="A14" s="10">
        <v>8</v>
      </c>
      <c r="B14" s="43" t="s">
        <v>416</v>
      </c>
      <c r="C14" s="21" t="s">
        <v>712</v>
      </c>
      <c r="D14" s="30" t="s">
        <v>104</v>
      </c>
      <c r="E14" s="21">
        <v>1</v>
      </c>
      <c r="F14" s="7"/>
      <c r="G14" s="8"/>
      <c r="H14" s="9">
        <f t="shared" ref="H14:H16" si="3">F14+F14*G14</f>
        <v>0</v>
      </c>
      <c r="I14" s="9">
        <f>E14*F14</f>
        <v>0</v>
      </c>
      <c r="J14" s="9">
        <f>H14*E14</f>
        <v>0</v>
      </c>
    </row>
    <row r="15" spans="1:10" ht="128.44999999999999" customHeight="1" x14ac:dyDescent="0.25">
      <c r="A15" s="10">
        <v>9</v>
      </c>
      <c r="B15" s="43" t="s">
        <v>417</v>
      </c>
      <c r="C15" s="21" t="s">
        <v>718</v>
      </c>
      <c r="D15" s="30" t="s">
        <v>438</v>
      </c>
      <c r="E15" s="21">
        <v>1</v>
      </c>
      <c r="F15" s="11"/>
      <c r="G15" s="8"/>
      <c r="H15" s="9">
        <f t="shared" si="3"/>
        <v>0</v>
      </c>
      <c r="I15" s="9">
        <f t="shared" ref="I15:I16" si="4">E15*F15</f>
        <v>0</v>
      </c>
      <c r="J15" s="9">
        <f t="shared" ref="J15:J16" si="5">H15*E15</f>
        <v>0</v>
      </c>
    </row>
    <row r="16" spans="1:10" ht="76.5" x14ac:dyDescent="0.25">
      <c r="A16" s="6">
        <v>10</v>
      </c>
      <c r="B16" s="43" t="s">
        <v>418</v>
      </c>
      <c r="C16" s="21" t="s">
        <v>717</v>
      </c>
      <c r="D16" s="32" t="s">
        <v>438</v>
      </c>
      <c r="E16" s="21">
        <v>1</v>
      </c>
      <c r="F16" s="11"/>
      <c r="G16" s="8"/>
      <c r="H16" s="9">
        <f t="shared" si="3"/>
        <v>0</v>
      </c>
      <c r="I16" s="9">
        <f t="shared" si="4"/>
        <v>0</v>
      </c>
      <c r="J16" s="9">
        <f t="shared" si="5"/>
        <v>0</v>
      </c>
    </row>
    <row r="17" spans="1:10" ht="63.75" x14ac:dyDescent="0.25">
      <c r="A17" s="10">
        <v>11</v>
      </c>
      <c r="B17" s="43" t="s">
        <v>419</v>
      </c>
      <c r="C17" s="21" t="s">
        <v>716</v>
      </c>
      <c r="D17" s="32" t="s">
        <v>437</v>
      </c>
      <c r="E17" s="21">
        <v>1</v>
      </c>
      <c r="F17" s="12"/>
      <c r="G17" s="8"/>
      <c r="H17" s="9">
        <f t="shared" ref="H17:H18" si="6">F17+F17*G17</f>
        <v>0</v>
      </c>
      <c r="I17" s="9">
        <f t="shared" ref="I17:I18" si="7">E17*F17</f>
        <v>0</v>
      </c>
      <c r="J17" s="9">
        <f t="shared" ref="J17:J18" si="8">H17*E17</f>
        <v>0</v>
      </c>
    </row>
    <row r="18" spans="1:10" ht="63.75" x14ac:dyDescent="0.25">
      <c r="A18" s="10">
        <v>12</v>
      </c>
      <c r="B18" s="43" t="s">
        <v>420</v>
      </c>
      <c r="C18" s="21" t="s">
        <v>715</v>
      </c>
      <c r="D18" s="32" t="s">
        <v>437</v>
      </c>
      <c r="E18" s="21">
        <v>1</v>
      </c>
      <c r="F18" s="12"/>
      <c r="G18" s="8"/>
      <c r="H18" s="9">
        <f t="shared" si="6"/>
        <v>0</v>
      </c>
      <c r="I18" s="9">
        <f t="shared" si="7"/>
        <v>0</v>
      </c>
      <c r="J18" s="9">
        <f t="shared" si="8"/>
        <v>0</v>
      </c>
    </row>
    <row r="19" spans="1:10" ht="102" x14ac:dyDescent="0.25">
      <c r="A19" s="6">
        <v>13</v>
      </c>
      <c r="B19" s="43" t="s">
        <v>421</v>
      </c>
      <c r="C19" s="21" t="s">
        <v>714</v>
      </c>
      <c r="D19" s="32" t="s">
        <v>438</v>
      </c>
      <c r="E19" s="21">
        <v>1</v>
      </c>
      <c r="F19" s="12"/>
      <c r="G19" s="8"/>
      <c r="H19" s="9">
        <f t="shared" ref="H19:H23" si="9">F19+F19*G19</f>
        <v>0</v>
      </c>
      <c r="I19" s="9">
        <f t="shared" ref="I19:I20" si="10">E19*F19</f>
        <v>0</v>
      </c>
      <c r="J19" s="9">
        <f t="shared" ref="J19:J20" si="11">H19*E19</f>
        <v>0</v>
      </c>
    </row>
    <row r="20" spans="1:10" ht="76.5" x14ac:dyDescent="0.25">
      <c r="A20" s="10">
        <v>14</v>
      </c>
      <c r="B20" s="43" t="s">
        <v>422</v>
      </c>
      <c r="C20" s="21" t="s">
        <v>719</v>
      </c>
      <c r="D20" s="32" t="s">
        <v>190</v>
      </c>
      <c r="E20" s="21">
        <v>1</v>
      </c>
      <c r="F20" s="12"/>
      <c r="G20" s="8"/>
      <c r="H20" s="9">
        <f t="shared" si="9"/>
        <v>0</v>
      </c>
      <c r="I20" s="9">
        <f t="shared" si="10"/>
        <v>0</v>
      </c>
      <c r="J20" s="9">
        <f t="shared" si="11"/>
        <v>0</v>
      </c>
    </row>
    <row r="21" spans="1:10" ht="102" x14ac:dyDescent="0.25">
      <c r="A21" s="10">
        <v>15</v>
      </c>
      <c r="B21" s="41" t="s">
        <v>423</v>
      </c>
      <c r="C21" s="21" t="s">
        <v>720</v>
      </c>
      <c r="D21" s="32" t="s">
        <v>190</v>
      </c>
      <c r="E21" s="21">
        <v>1</v>
      </c>
      <c r="F21" s="7"/>
      <c r="G21" s="8"/>
      <c r="H21" s="9">
        <f t="shared" si="9"/>
        <v>0</v>
      </c>
      <c r="I21" s="9">
        <f>E21*F21</f>
        <v>0</v>
      </c>
      <c r="J21" s="9">
        <f>H21*E21</f>
        <v>0</v>
      </c>
    </row>
    <row r="22" spans="1:10" ht="127.9" customHeight="1" x14ac:dyDescent="0.25">
      <c r="A22" s="6">
        <v>16</v>
      </c>
      <c r="B22" s="43" t="s">
        <v>424</v>
      </c>
      <c r="C22" s="21" t="s">
        <v>721</v>
      </c>
      <c r="D22" s="32" t="s">
        <v>438</v>
      </c>
      <c r="E22" s="21">
        <v>1</v>
      </c>
      <c r="F22" s="11"/>
      <c r="G22" s="8"/>
      <c r="H22" s="9">
        <f t="shared" si="9"/>
        <v>0</v>
      </c>
      <c r="I22" s="9">
        <f t="shared" ref="I22:I23" si="12">E22*F22</f>
        <v>0</v>
      </c>
      <c r="J22" s="9">
        <f t="shared" ref="J22:J23" si="13">H22*E22</f>
        <v>0</v>
      </c>
    </row>
    <row r="23" spans="1:10" ht="89.25" x14ac:dyDescent="0.25">
      <c r="A23" s="10">
        <v>17</v>
      </c>
      <c r="B23" s="43" t="s">
        <v>425</v>
      </c>
      <c r="C23" s="21" t="s">
        <v>722</v>
      </c>
      <c r="D23" s="32" t="s">
        <v>438</v>
      </c>
      <c r="E23" s="21">
        <v>1</v>
      </c>
      <c r="F23" s="11"/>
      <c r="G23" s="8"/>
      <c r="H23" s="9">
        <f t="shared" si="9"/>
        <v>0</v>
      </c>
      <c r="I23" s="9">
        <f t="shared" si="12"/>
        <v>0</v>
      </c>
      <c r="J23" s="9">
        <f t="shared" si="13"/>
        <v>0</v>
      </c>
    </row>
    <row r="24" spans="1:10" ht="102" x14ac:dyDescent="0.25">
      <c r="A24" s="10">
        <v>18</v>
      </c>
      <c r="B24" s="43" t="s">
        <v>426</v>
      </c>
      <c r="C24" s="21" t="s">
        <v>723</v>
      </c>
      <c r="D24" s="32" t="s">
        <v>438</v>
      </c>
      <c r="E24" s="21">
        <v>1</v>
      </c>
      <c r="F24" s="12"/>
      <c r="G24" s="8"/>
      <c r="H24" s="9">
        <f t="shared" ref="H24:H30" si="14">F24+F24*G24</f>
        <v>0</v>
      </c>
      <c r="I24" s="9">
        <f t="shared" ref="I24:I30" si="15">E24*F24</f>
        <v>0</v>
      </c>
      <c r="J24" s="9">
        <f t="shared" ref="J24:J30" si="16">H24*E24</f>
        <v>0</v>
      </c>
    </row>
    <row r="25" spans="1:10" ht="89.25" x14ac:dyDescent="0.25">
      <c r="A25" s="6">
        <v>19</v>
      </c>
      <c r="B25" s="43" t="s">
        <v>427</v>
      </c>
      <c r="C25" s="21" t="s">
        <v>724</v>
      </c>
      <c r="D25" s="32" t="s">
        <v>438</v>
      </c>
      <c r="E25" s="21">
        <v>1</v>
      </c>
      <c r="F25" s="12"/>
      <c r="G25" s="8"/>
      <c r="H25" s="9">
        <f t="shared" si="14"/>
        <v>0</v>
      </c>
      <c r="I25" s="9">
        <f t="shared" si="15"/>
        <v>0</v>
      </c>
      <c r="J25" s="9">
        <f t="shared" si="16"/>
        <v>0</v>
      </c>
    </row>
    <row r="26" spans="1:10" ht="114.75" x14ac:dyDescent="0.25">
      <c r="A26" s="10">
        <v>20</v>
      </c>
      <c r="B26" s="43" t="s">
        <v>428</v>
      </c>
      <c r="C26" s="21" t="s">
        <v>725</v>
      </c>
      <c r="D26" s="32" t="s">
        <v>438</v>
      </c>
      <c r="E26" s="21">
        <v>1</v>
      </c>
      <c r="F26" s="12"/>
      <c r="G26" s="8"/>
      <c r="H26" s="9">
        <f t="shared" si="14"/>
        <v>0</v>
      </c>
      <c r="I26" s="9">
        <f t="shared" si="15"/>
        <v>0</v>
      </c>
      <c r="J26" s="9">
        <f t="shared" si="16"/>
        <v>0</v>
      </c>
    </row>
    <row r="27" spans="1:10" ht="89.25" x14ac:dyDescent="0.25">
      <c r="A27" s="10">
        <v>21</v>
      </c>
      <c r="B27" s="43" t="s">
        <v>429</v>
      </c>
      <c r="C27" s="21" t="s">
        <v>726</v>
      </c>
      <c r="D27" s="32" t="s">
        <v>441</v>
      </c>
      <c r="E27" s="21">
        <v>1</v>
      </c>
      <c r="F27" s="12"/>
      <c r="G27" s="8"/>
      <c r="H27" s="9">
        <f t="shared" si="14"/>
        <v>0</v>
      </c>
      <c r="I27" s="9">
        <f t="shared" si="15"/>
        <v>0</v>
      </c>
      <c r="J27" s="9">
        <f t="shared" si="16"/>
        <v>0</v>
      </c>
    </row>
    <row r="28" spans="1:10" s="29" customFormat="1" ht="51" x14ac:dyDescent="0.25">
      <c r="A28" s="10">
        <v>22</v>
      </c>
      <c r="B28" s="43" t="s">
        <v>430</v>
      </c>
      <c r="C28" s="21" t="s">
        <v>727</v>
      </c>
      <c r="D28" s="32" t="s">
        <v>442</v>
      </c>
      <c r="E28" s="21">
        <v>1</v>
      </c>
      <c r="F28" s="11"/>
      <c r="G28" s="8"/>
      <c r="H28" s="9">
        <f t="shared" si="14"/>
        <v>0</v>
      </c>
      <c r="I28" s="9">
        <f t="shared" si="15"/>
        <v>0</v>
      </c>
      <c r="J28" s="9">
        <f t="shared" si="16"/>
        <v>0</v>
      </c>
    </row>
    <row r="29" spans="1:10" ht="38.25" x14ac:dyDescent="0.25">
      <c r="A29" s="6">
        <v>23</v>
      </c>
      <c r="B29" s="43" t="s">
        <v>431</v>
      </c>
      <c r="C29" s="21" t="s">
        <v>728</v>
      </c>
      <c r="D29" s="32" t="s">
        <v>23</v>
      </c>
      <c r="E29" s="21">
        <v>1</v>
      </c>
      <c r="F29" s="12"/>
      <c r="G29" s="8"/>
      <c r="H29" s="9">
        <f t="shared" si="14"/>
        <v>0</v>
      </c>
      <c r="I29" s="9">
        <f t="shared" si="15"/>
        <v>0</v>
      </c>
      <c r="J29" s="9">
        <f t="shared" si="16"/>
        <v>0</v>
      </c>
    </row>
    <row r="30" spans="1:10" ht="89.25" x14ac:dyDescent="0.25">
      <c r="A30" s="10">
        <v>24</v>
      </c>
      <c r="B30" s="41" t="s">
        <v>432</v>
      </c>
      <c r="C30" s="21" t="s">
        <v>729</v>
      </c>
      <c r="D30" s="32" t="s">
        <v>443</v>
      </c>
      <c r="E30" s="21">
        <v>1</v>
      </c>
      <c r="F30" s="12"/>
      <c r="G30" s="8"/>
      <c r="H30" s="9">
        <f t="shared" si="14"/>
        <v>0</v>
      </c>
      <c r="I30" s="9">
        <f t="shared" si="15"/>
        <v>0</v>
      </c>
      <c r="J30" s="9">
        <f t="shared" si="16"/>
        <v>0</v>
      </c>
    </row>
    <row r="31" spans="1:10" ht="114.75" x14ac:dyDescent="0.25">
      <c r="A31" s="10">
        <v>25</v>
      </c>
      <c r="B31" s="43" t="s">
        <v>433</v>
      </c>
      <c r="C31" s="21" t="s">
        <v>730</v>
      </c>
      <c r="D31" s="32" t="s">
        <v>28</v>
      </c>
      <c r="E31" s="21">
        <v>1</v>
      </c>
      <c r="F31" s="12"/>
      <c r="G31" s="8"/>
      <c r="H31" s="9">
        <f t="shared" ref="H31:H32" si="17">F31+F31*G31</f>
        <v>0</v>
      </c>
      <c r="I31" s="9">
        <f t="shared" ref="I31:I32" si="18">E31*F31</f>
        <v>0</v>
      </c>
      <c r="J31" s="9">
        <f t="shared" ref="J31:J32" si="19">H31*E31</f>
        <v>0</v>
      </c>
    </row>
    <row r="32" spans="1:10" ht="63.75" x14ac:dyDescent="0.25">
      <c r="A32" s="10">
        <v>26</v>
      </c>
      <c r="B32" s="41" t="s">
        <v>434</v>
      </c>
      <c r="C32" s="21" t="s">
        <v>731</v>
      </c>
      <c r="D32" s="32" t="s">
        <v>398</v>
      </c>
      <c r="E32" s="21">
        <v>1</v>
      </c>
      <c r="F32" s="12"/>
      <c r="G32" s="8"/>
      <c r="H32" s="9">
        <f t="shared" si="17"/>
        <v>0</v>
      </c>
      <c r="I32" s="9">
        <f t="shared" si="18"/>
        <v>0</v>
      </c>
      <c r="J32" s="9">
        <f t="shared" si="19"/>
        <v>0</v>
      </c>
    </row>
    <row r="33" spans="1:10" ht="76.5" x14ac:dyDescent="0.25">
      <c r="A33" s="10">
        <v>27</v>
      </c>
      <c r="B33" s="43" t="s">
        <v>435</v>
      </c>
      <c r="C33" s="21" t="s">
        <v>732</v>
      </c>
      <c r="D33" s="32" t="s">
        <v>436</v>
      </c>
      <c r="E33" s="21">
        <v>1</v>
      </c>
      <c r="F33" s="12"/>
      <c r="G33" s="8"/>
      <c r="H33" s="9">
        <f t="shared" ref="H33" si="20">F33+F33*G33</f>
        <v>0</v>
      </c>
      <c r="I33" s="9">
        <f t="shared" ref="I33" si="21">E33*F33</f>
        <v>0</v>
      </c>
      <c r="J33" s="9">
        <f t="shared" ref="J33" si="22">H33*E33</f>
        <v>0</v>
      </c>
    </row>
    <row r="34" spans="1:10" ht="39" thickBot="1" x14ac:dyDescent="0.25">
      <c r="F34" s="2" t="str">
        <f>"suma kontrolna: "
&amp;SUM(F30:F33)</f>
        <v>suma kontrolna: 0</v>
      </c>
      <c r="G34" s="2" t="str">
        <f>"suma kontrolna: "
&amp;SUM(G30:G33)</f>
        <v>suma kontrolna: 0</v>
      </c>
      <c r="H34" s="2" t="str">
        <f>"suma kontrolna: "
&amp;SUM(H30:H33)</f>
        <v>suma kontrolna: 0</v>
      </c>
      <c r="I34" s="14" t="str">
        <f>"Całkowita wartość netto: "&amp;SUM(I30:I33)&amp;" zł"</f>
        <v>Całkowita wartość netto: 0 zł</v>
      </c>
      <c r="J34" s="14" t="str">
        <f>"Całkowita wartość brutto: "&amp;SUM(J30:J33)&amp;" zł"</f>
        <v>Całkowita wartość brutto: 0 zł</v>
      </c>
    </row>
    <row r="37" spans="1:10" ht="38.25" customHeight="1" x14ac:dyDescent="0.2">
      <c r="F37" s="55" t="s">
        <v>5</v>
      </c>
      <c r="G37" s="55"/>
      <c r="H37" s="55"/>
      <c r="I37" s="55"/>
      <c r="J37" s="55"/>
    </row>
  </sheetData>
  <mergeCells count="4">
    <mergeCell ref="F37:J37"/>
    <mergeCell ref="B1:J1"/>
    <mergeCell ref="A2:J2"/>
    <mergeCell ref="A3:J3"/>
  </mergeCells>
  <conditionalFormatting sqref="B1:B6 B34:B1048576">
    <cfRule type="duplicateValues" dxfId="4" priority="8"/>
  </conditionalFormatting>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część I</vt:lpstr>
      <vt:lpstr>część II</vt:lpstr>
      <vt:lpstr>część III</vt:lpstr>
      <vt:lpstr>część IV</vt:lpstr>
      <vt:lpstr>część V</vt:lpstr>
      <vt:lpstr>część VI</vt:lpstr>
      <vt:lpstr>część VII</vt:lpstr>
      <vt:lpstr>część VIII</vt:lpstr>
      <vt:lpstr>część IX</vt:lpstr>
      <vt:lpstr>część X</vt:lpstr>
      <vt:lpstr>część XI</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Aneta Nowakowska</dc:creator>
  <cp:lastModifiedBy>Aneta Nowakowska</cp:lastModifiedBy>
  <cp:lastPrinted>2022-08-05T13:23:29Z</cp:lastPrinted>
  <dcterms:created xsi:type="dcterms:W3CDTF">2020-02-11T12:40:03Z</dcterms:created>
  <dcterms:modified xsi:type="dcterms:W3CDTF">2022-10-04T08:26:21Z</dcterms:modified>
</cp:coreProperties>
</file>