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2przetargi bieżące\"/>
    </mc:Choice>
  </mc:AlternateContent>
  <bookViews>
    <workbookView xWindow="0" yWindow="0" windowWidth="28800" windowHeight="13635" activeTab="2"/>
  </bookViews>
  <sheets>
    <sheet name="część I koncówki" sheetId="15" r:id="rId1"/>
    <sheet name="część II" sheetId="1" r:id="rId2"/>
    <sheet name="część III" sheetId="12" r:id="rId3"/>
    <sheet name="część IV" sheetId="21" r:id="rId4"/>
    <sheet name="część V" sheetId="19" r:id="rId5"/>
    <sheet name="część VI" sheetId="18" r:id="rId6"/>
    <sheet name="część VII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1" l="1"/>
  <c r="J40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H37" i="21"/>
  <c r="J37" i="21" s="1"/>
  <c r="H38" i="21"/>
  <c r="J38" i="21" s="1"/>
  <c r="H39" i="21"/>
  <c r="H40" i="21"/>
  <c r="H41" i="21"/>
  <c r="J41" i="21" s="1"/>
  <c r="H42" i="21"/>
  <c r="J42" i="21" s="1"/>
  <c r="H43" i="21"/>
  <c r="J43" i="21" s="1"/>
  <c r="H44" i="21"/>
  <c r="J44" i="21" s="1"/>
  <c r="H45" i="21"/>
  <c r="J45" i="21" s="1"/>
  <c r="H46" i="21"/>
  <c r="J46" i="21" s="1"/>
  <c r="H47" i="21"/>
  <c r="J47" i="21" s="1"/>
  <c r="H48" i="21"/>
  <c r="J48" i="21" s="1"/>
  <c r="H49" i="21"/>
  <c r="J49" i="21" s="1"/>
  <c r="H50" i="21"/>
  <c r="J50" i="21" s="1"/>
  <c r="H51" i="21"/>
  <c r="J51" i="21" s="1"/>
  <c r="H52" i="21"/>
  <c r="J52" i="21" s="1"/>
  <c r="H53" i="21"/>
  <c r="J53" i="21" s="1"/>
  <c r="H54" i="21"/>
  <c r="J54" i="21" s="1"/>
  <c r="H55" i="21"/>
  <c r="J55" i="21" s="1"/>
  <c r="H56" i="21"/>
  <c r="J56" i="21" s="1"/>
  <c r="H57" i="21"/>
  <c r="J57" i="21" s="1"/>
  <c r="H58" i="21"/>
  <c r="J58" i="21" s="1"/>
  <c r="H59" i="21"/>
  <c r="A3" i="15" l="1"/>
  <c r="I20" i="12" l="1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H20" i="12"/>
  <c r="J20" i="12" s="1"/>
  <c r="H21" i="12"/>
  <c r="J21" i="12" s="1"/>
  <c r="H22" i="12"/>
  <c r="J22" i="12" s="1"/>
  <c r="H23" i="12"/>
  <c r="J23" i="12" s="1"/>
  <c r="H24" i="12"/>
  <c r="J24" i="12" s="1"/>
  <c r="H25" i="12"/>
  <c r="J25" i="12" s="1"/>
  <c r="H26" i="12"/>
  <c r="J26" i="12" s="1"/>
  <c r="H27" i="12"/>
  <c r="J27" i="12" s="1"/>
  <c r="H28" i="12"/>
  <c r="J28" i="12" s="1"/>
  <c r="H29" i="12"/>
  <c r="J29" i="12" s="1"/>
  <c r="H30" i="12"/>
  <c r="J30" i="12" s="1"/>
  <c r="H31" i="12"/>
  <c r="J31" i="12" s="1"/>
  <c r="H32" i="12"/>
  <c r="J32" i="12" s="1"/>
  <c r="H33" i="12"/>
  <c r="J33" i="12" s="1"/>
  <c r="H34" i="12"/>
  <c r="J34" i="12" s="1"/>
  <c r="H35" i="12"/>
  <c r="J35" i="12" s="1"/>
  <c r="H36" i="12"/>
  <c r="J36" i="12" s="1"/>
  <c r="H37" i="12"/>
  <c r="J37" i="12" s="1"/>
  <c r="H38" i="12"/>
  <c r="J38" i="12" s="1"/>
  <c r="H39" i="12"/>
  <c r="J39" i="12" s="1"/>
  <c r="H40" i="12"/>
  <c r="J40" i="12" s="1"/>
  <c r="H41" i="12"/>
  <c r="J41" i="12" s="1"/>
  <c r="H42" i="12"/>
  <c r="J42" i="12" s="1"/>
  <c r="H43" i="12"/>
  <c r="J43" i="12" s="1"/>
  <c r="H44" i="12"/>
  <c r="J44" i="12" s="1"/>
  <c r="H45" i="12"/>
  <c r="J45" i="12" s="1"/>
  <c r="H46" i="12"/>
  <c r="J46" i="12" s="1"/>
  <c r="H47" i="12"/>
  <c r="J47" i="12" s="1"/>
  <c r="H48" i="12"/>
  <c r="J48" i="12" s="1"/>
  <c r="H49" i="12"/>
  <c r="J49" i="12" s="1"/>
  <c r="H50" i="12"/>
  <c r="J50" i="12" s="1"/>
  <c r="H51" i="12"/>
  <c r="J51" i="12" s="1"/>
  <c r="H52" i="12"/>
  <c r="J52" i="12" s="1"/>
  <c r="H53" i="12"/>
  <c r="J53" i="12" s="1"/>
  <c r="H54" i="12"/>
  <c r="J54" i="12" s="1"/>
  <c r="H55" i="12"/>
  <c r="J55" i="12" s="1"/>
  <c r="H56" i="12"/>
  <c r="J56" i="12" s="1"/>
  <c r="H57" i="12"/>
  <c r="J57" i="12" s="1"/>
  <c r="H58" i="12"/>
  <c r="J58" i="12" s="1"/>
  <c r="H63" i="1" l="1"/>
  <c r="I63" i="1"/>
  <c r="J63" i="1"/>
  <c r="H64" i="1"/>
  <c r="J64" i="1" s="1"/>
  <c r="I64" i="1"/>
  <c r="H65" i="1"/>
  <c r="I65" i="1"/>
  <c r="J65" i="1"/>
  <c r="H66" i="1"/>
  <c r="J66" i="1" s="1"/>
  <c r="I66" i="1"/>
  <c r="H67" i="1"/>
  <c r="I67" i="1"/>
  <c r="J67" i="1"/>
  <c r="H68" i="1"/>
  <c r="J68" i="1" s="1"/>
  <c r="I68" i="1"/>
  <c r="H69" i="1"/>
  <c r="I69" i="1"/>
  <c r="J69" i="1"/>
  <c r="H70" i="1"/>
  <c r="J70" i="1" s="1"/>
  <c r="I70" i="1"/>
  <c r="H71" i="1"/>
  <c r="I71" i="1"/>
  <c r="J71" i="1"/>
  <c r="H72" i="1"/>
  <c r="J72" i="1" s="1"/>
  <c r="I72" i="1"/>
  <c r="H73" i="1"/>
  <c r="I73" i="1"/>
  <c r="J73" i="1"/>
  <c r="H74" i="1"/>
  <c r="J74" i="1" s="1"/>
  <c r="I74" i="1"/>
  <c r="H75" i="1"/>
  <c r="I75" i="1"/>
  <c r="J75" i="1"/>
  <c r="H76" i="1"/>
  <c r="J76" i="1" s="1"/>
  <c r="I76" i="1"/>
  <c r="H77" i="1"/>
  <c r="I77" i="1"/>
  <c r="J77" i="1"/>
  <c r="H78" i="1"/>
  <c r="J78" i="1" s="1"/>
  <c r="I78" i="1"/>
  <c r="H79" i="1"/>
  <c r="I79" i="1"/>
  <c r="J79" i="1"/>
  <c r="H80" i="1"/>
  <c r="J80" i="1" s="1"/>
  <c r="I80" i="1"/>
  <c r="H81" i="1"/>
  <c r="I81" i="1"/>
  <c r="J81" i="1"/>
  <c r="H82" i="1"/>
  <c r="J82" i="1" s="1"/>
  <c r="I82" i="1"/>
  <c r="H83" i="1"/>
  <c r="I83" i="1"/>
  <c r="J83" i="1"/>
  <c r="H84" i="1"/>
  <c r="J84" i="1" s="1"/>
  <c r="I84" i="1"/>
  <c r="H85" i="1"/>
  <c r="I85" i="1"/>
  <c r="J85" i="1"/>
  <c r="H86" i="1"/>
  <c r="J86" i="1" s="1"/>
  <c r="I86" i="1"/>
  <c r="H87" i="1"/>
  <c r="I87" i="1"/>
  <c r="J87" i="1"/>
  <c r="H88" i="1"/>
  <c r="J88" i="1" s="1"/>
  <c r="I88" i="1"/>
  <c r="H89" i="1"/>
  <c r="I89" i="1"/>
  <c r="J89" i="1"/>
  <c r="H90" i="1"/>
  <c r="J90" i="1" s="1"/>
  <c r="I90" i="1"/>
  <c r="H91" i="1"/>
  <c r="I91" i="1"/>
  <c r="J91" i="1"/>
  <c r="H92" i="1"/>
  <c r="J92" i="1" s="1"/>
  <c r="I92" i="1"/>
  <c r="H93" i="1"/>
  <c r="I93" i="1"/>
  <c r="J93" i="1"/>
  <c r="H94" i="1"/>
  <c r="J94" i="1" s="1"/>
  <c r="I94" i="1"/>
  <c r="H95" i="1"/>
  <c r="I95" i="1"/>
  <c r="J95" i="1"/>
  <c r="H96" i="1"/>
  <c r="J96" i="1" s="1"/>
  <c r="I96" i="1"/>
  <c r="H97" i="1"/>
  <c r="I97" i="1"/>
  <c r="J97" i="1"/>
  <c r="H98" i="1"/>
  <c r="J98" i="1" s="1"/>
  <c r="I98" i="1"/>
  <c r="H99" i="1"/>
  <c r="I99" i="1"/>
  <c r="J99" i="1"/>
  <c r="H100" i="1"/>
  <c r="J100" i="1" s="1"/>
  <c r="I100" i="1"/>
  <c r="H101" i="1"/>
  <c r="I101" i="1"/>
  <c r="J101" i="1"/>
  <c r="H102" i="1"/>
  <c r="J102" i="1" s="1"/>
  <c r="I102" i="1"/>
  <c r="H103" i="1"/>
  <c r="I103" i="1"/>
  <c r="J103" i="1"/>
  <c r="H104" i="1"/>
  <c r="J104" i="1" s="1"/>
  <c r="I104" i="1"/>
  <c r="H105" i="1"/>
  <c r="I105" i="1"/>
  <c r="J105" i="1"/>
  <c r="H106" i="1"/>
  <c r="J106" i="1" s="1"/>
  <c r="I106" i="1"/>
  <c r="H107" i="1"/>
  <c r="I107" i="1"/>
  <c r="J107" i="1"/>
  <c r="H108" i="1"/>
  <c r="J108" i="1" s="1"/>
  <c r="I108" i="1"/>
  <c r="H109" i="1"/>
  <c r="I109" i="1"/>
  <c r="J109" i="1"/>
  <c r="H110" i="1"/>
  <c r="J110" i="1" s="1"/>
  <c r="I110" i="1"/>
  <c r="H111" i="1"/>
  <c r="I111" i="1"/>
  <c r="J111" i="1"/>
  <c r="H112" i="1"/>
  <c r="J112" i="1" s="1"/>
  <c r="I112" i="1"/>
  <c r="H113" i="1"/>
  <c r="I113" i="1"/>
  <c r="J113" i="1"/>
  <c r="H114" i="1"/>
  <c r="J114" i="1" s="1"/>
  <c r="I114" i="1"/>
  <c r="H115" i="1"/>
  <c r="I115" i="1"/>
  <c r="J115" i="1"/>
  <c r="H116" i="1"/>
  <c r="J116" i="1" s="1"/>
  <c r="I116" i="1"/>
  <c r="H117" i="1"/>
  <c r="I117" i="1"/>
  <c r="J117" i="1"/>
  <c r="H118" i="1"/>
  <c r="J118" i="1" s="1"/>
  <c r="I118" i="1"/>
  <c r="H119" i="1"/>
  <c r="I119" i="1"/>
  <c r="J119" i="1"/>
  <c r="H120" i="1"/>
  <c r="J120" i="1" s="1"/>
  <c r="I120" i="1"/>
  <c r="H121" i="1"/>
  <c r="I121" i="1"/>
  <c r="J121" i="1"/>
  <c r="H122" i="1"/>
  <c r="J122" i="1" s="1"/>
  <c r="I122" i="1"/>
  <c r="H123" i="1"/>
  <c r="I123" i="1"/>
  <c r="J123" i="1"/>
  <c r="H124" i="1"/>
  <c r="J124" i="1" s="1"/>
  <c r="I124" i="1"/>
  <c r="H125" i="1"/>
  <c r="I125" i="1"/>
  <c r="J125" i="1"/>
  <c r="H126" i="1"/>
  <c r="J126" i="1" s="1"/>
  <c r="I126" i="1"/>
  <c r="H127" i="1"/>
  <c r="I127" i="1"/>
  <c r="J127" i="1"/>
  <c r="H128" i="1"/>
  <c r="J128" i="1" s="1"/>
  <c r="I128" i="1"/>
  <c r="H129" i="1"/>
  <c r="I129" i="1"/>
  <c r="J129" i="1"/>
  <c r="H130" i="1"/>
  <c r="J130" i="1" s="1"/>
  <c r="I130" i="1"/>
  <c r="H131" i="1"/>
  <c r="I131" i="1"/>
  <c r="J131" i="1"/>
  <c r="I19" i="12" l="1"/>
  <c r="H19" i="12"/>
  <c r="J19" i="12" s="1"/>
  <c r="H59" i="12"/>
  <c r="J59" i="12" s="1"/>
  <c r="I59" i="12"/>
  <c r="I62" i="1"/>
  <c r="H62" i="1"/>
  <c r="J62" i="1" s="1"/>
  <c r="I48" i="15" l="1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H48" i="15"/>
  <c r="J48" i="15" s="1"/>
  <c r="H49" i="15"/>
  <c r="J49" i="15" s="1"/>
  <c r="H50" i="15"/>
  <c r="J50" i="15" s="1"/>
  <c r="H51" i="15"/>
  <c r="J51" i="15" s="1"/>
  <c r="H52" i="15"/>
  <c r="J52" i="15" s="1"/>
  <c r="H53" i="15"/>
  <c r="J53" i="15" s="1"/>
  <c r="H54" i="15"/>
  <c r="J54" i="15" s="1"/>
  <c r="H55" i="15"/>
  <c r="J55" i="15" s="1"/>
  <c r="H56" i="15"/>
  <c r="J56" i="15" s="1"/>
  <c r="H57" i="15"/>
  <c r="J57" i="15" s="1"/>
  <c r="H58" i="15"/>
  <c r="J58" i="15" s="1"/>
  <c r="H59" i="15"/>
  <c r="J59" i="15" s="1"/>
  <c r="H60" i="15"/>
  <c r="J60" i="15" s="1"/>
  <c r="H61" i="15"/>
  <c r="J61" i="15" s="1"/>
  <c r="H62" i="15"/>
  <c r="J62" i="15" s="1"/>
  <c r="H63" i="15"/>
  <c r="J63" i="15" s="1"/>
  <c r="H64" i="15"/>
  <c r="J64" i="15" s="1"/>
  <c r="H65" i="15"/>
  <c r="J65" i="15" s="1"/>
  <c r="H66" i="15"/>
  <c r="J66" i="15" s="1"/>
  <c r="H67" i="15"/>
  <c r="J67" i="15" s="1"/>
  <c r="H68" i="15"/>
  <c r="J68" i="15" s="1"/>
  <c r="H69" i="15"/>
  <c r="J69" i="15" s="1"/>
  <c r="H70" i="15"/>
  <c r="J70" i="15" s="1"/>
  <c r="H71" i="15"/>
  <c r="J71" i="15" s="1"/>
  <c r="H72" i="15"/>
  <c r="J72" i="15" s="1"/>
  <c r="H73" i="15"/>
  <c r="J73" i="15" s="1"/>
  <c r="H74" i="15"/>
  <c r="J74" i="15" s="1"/>
  <c r="H75" i="15"/>
  <c r="J75" i="15" s="1"/>
  <c r="H76" i="15"/>
  <c r="J76" i="15" s="1"/>
  <c r="H77" i="15"/>
  <c r="J77" i="15" s="1"/>
  <c r="I37" i="15"/>
  <c r="I38" i="15"/>
  <c r="I39" i="15"/>
  <c r="I40" i="15"/>
  <c r="I41" i="15"/>
  <c r="I42" i="15"/>
  <c r="I43" i="15"/>
  <c r="I44" i="15"/>
  <c r="I45" i="15"/>
  <c r="H37" i="15"/>
  <c r="J37" i="15" s="1"/>
  <c r="H38" i="15"/>
  <c r="J38" i="15" s="1"/>
  <c r="H39" i="15"/>
  <c r="J39" i="15" s="1"/>
  <c r="H40" i="15"/>
  <c r="J40" i="15" s="1"/>
  <c r="H41" i="15"/>
  <c r="J41" i="15" s="1"/>
  <c r="H42" i="15"/>
  <c r="J42" i="15" s="1"/>
  <c r="H43" i="15"/>
  <c r="J43" i="15" s="1"/>
  <c r="H44" i="15"/>
  <c r="J44" i="15" s="1"/>
  <c r="H45" i="15"/>
  <c r="J45" i="15" s="1"/>
  <c r="I46" i="15"/>
  <c r="H46" i="15"/>
  <c r="J46" i="15" s="1"/>
  <c r="G78" i="15"/>
  <c r="F78" i="15"/>
  <c r="I47" i="15"/>
  <c r="H47" i="15"/>
  <c r="J47" i="15" s="1"/>
  <c r="I8" i="16" l="1"/>
  <c r="H8" i="16"/>
  <c r="J8" i="16" s="1"/>
  <c r="I8" i="18"/>
  <c r="I36" i="15" l="1"/>
  <c r="H36" i="15"/>
  <c r="J36" i="15" s="1"/>
  <c r="I35" i="15"/>
  <c r="H35" i="15"/>
  <c r="J35" i="15" s="1"/>
  <c r="I34" i="15"/>
  <c r="H34" i="15"/>
  <c r="J34" i="15" s="1"/>
  <c r="I33" i="15"/>
  <c r="H33" i="15"/>
  <c r="J33" i="15" s="1"/>
  <c r="I32" i="15"/>
  <c r="H32" i="15"/>
  <c r="J32" i="15" s="1"/>
  <c r="I31" i="15"/>
  <c r="H31" i="15"/>
  <c r="I30" i="15"/>
  <c r="H30" i="15"/>
  <c r="J30" i="15" s="1"/>
  <c r="I29" i="15"/>
  <c r="H29" i="15"/>
  <c r="J29" i="15" s="1"/>
  <c r="I28" i="15"/>
  <c r="H28" i="15"/>
  <c r="J28" i="15" s="1"/>
  <c r="I27" i="15"/>
  <c r="H27" i="15"/>
  <c r="J27" i="15" s="1"/>
  <c r="I26" i="15"/>
  <c r="H26" i="15"/>
  <c r="J26" i="15" s="1"/>
  <c r="I25" i="15"/>
  <c r="H25" i="15"/>
  <c r="J25" i="15" s="1"/>
  <c r="I24" i="15"/>
  <c r="H24" i="15"/>
  <c r="J24" i="15" s="1"/>
  <c r="I23" i="15"/>
  <c r="H23" i="15"/>
  <c r="J23" i="15" s="1"/>
  <c r="I22" i="15"/>
  <c r="H22" i="15"/>
  <c r="J22" i="15" s="1"/>
  <c r="I21" i="15"/>
  <c r="H21" i="15"/>
  <c r="J21" i="15" s="1"/>
  <c r="I20" i="15"/>
  <c r="H20" i="15"/>
  <c r="J20" i="15" s="1"/>
  <c r="I19" i="15"/>
  <c r="H19" i="15"/>
  <c r="J19" i="15" s="1"/>
  <c r="I18" i="15"/>
  <c r="H18" i="15"/>
  <c r="J18" i="15" s="1"/>
  <c r="I17" i="15"/>
  <c r="H17" i="15"/>
  <c r="J17" i="15" s="1"/>
  <c r="I16" i="15"/>
  <c r="H16" i="15"/>
  <c r="J16" i="15" s="1"/>
  <c r="I15" i="15"/>
  <c r="H15" i="15"/>
  <c r="J15" i="15" s="1"/>
  <c r="I14" i="15"/>
  <c r="H14" i="15"/>
  <c r="J14" i="15" s="1"/>
  <c r="I13" i="15"/>
  <c r="H13" i="15"/>
  <c r="J13" i="15" s="1"/>
  <c r="I12" i="15"/>
  <c r="H12" i="15"/>
  <c r="J12" i="15" s="1"/>
  <c r="I11" i="15"/>
  <c r="H11" i="15"/>
  <c r="J11" i="15" s="1"/>
  <c r="I10" i="15"/>
  <c r="H10" i="15"/>
  <c r="J10" i="15" s="1"/>
  <c r="F9" i="16"/>
  <c r="G9" i="16"/>
  <c r="H11" i="18"/>
  <c r="G11" i="18"/>
  <c r="F11" i="18"/>
  <c r="I11" i="18"/>
  <c r="J11" i="18"/>
  <c r="G38" i="19"/>
  <c r="F38" i="19"/>
  <c r="I38" i="19"/>
  <c r="J38" i="19"/>
  <c r="I37" i="19"/>
  <c r="H37" i="19"/>
  <c r="J37" i="19" s="1"/>
  <c r="I36" i="19"/>
  <c r="H36" i="19"/>
  <c r="J36" i="19" s="1"/>
  <c r="I35" i="19"/>
  <c r="H35" i="19"/>
  <c r="J35" i="19" s="1"/>
  <c r="I34" i="19"/>
  <c r="H34" i="19"/>
  <c r="J34" i="19" s="1"/>
  <c r="I33" i="19"/>
  <c r="H33" i="19"/>
  <c r="J33" i="19" s="1"/>
  <c r="I32" i="19"/>
  <c r="H32" i="19"/>
  <c r="J32" i="19" s="1"/>
  <c r="I31" i="19"/>
  <c r="H31" i="19"/>
  <c r="J31" i="19" s="1"/>
  <c r="I30" i="19"/>
  <c r="H30" i="19"/>
  <c r="J30" i="19" s="1"/>
  <c r="I29" i="19"/>
  <c r="H29" i="19"/>
  <c r="J29" i="19" s="1"/>
  <c r="I28" i="19"/>
  <c r="H28" i="19"/>
  <c r="J28" i="19" s="1"/>
  <c r="I27" i="19"/>
  <c r="H27" i="19"/>
  <c r="J27" i="19" s="1"/>
  <c r="I26" i="19"/>
  <c r="H26" i="19"/>
  <c r="J26" i="19" s="1"/>
  <c r="I25" i="19"/>
  <c r="H25" i="19"/>
  <c r="J25" i="19" s="1"/>
  <c r="I24" i="19"/>
  <c r="H24" i="19"/>
  <c r="J24" i="19" s="1"/>
  <c r="I23" i="19"/>
  <c r="H23" i="19"/>
  <c r="J23" i="19" s="1"/>
  <c r="I22" i="19"/>
  <c r="H22" i="19"/>
  <c r="J22" i="19" s="1"/>
  <c r="I21" i="19"/>
  <c r="H21" i="19"/>
  <c r="J21" i="19" s="1"/>
  <c r="I20" i="19"/>
  <c r="H20" i="19"/>
  <c r="J20" i="19" s="1"/>
  <c r="I19" i="19"/>
  <c r="H19" i="19"/>
  <c r="J19" i="19" s="1"/>
  <c r="I18" i="19"/>
  <c r="H18" i="19"/>
  <c r="J18" i="19" s="1"/>
  <c r="I17" i="19"/>
  <c r="H17" i="19"/>
  <c r="J17" i="19" s="1"/>
  <c r="I16" i="19"/>
  <c r="H16" i="19"/>
  <c r="J16" i="19" s="1"/>
  <c r="I15" i="19"/>
  <c r="H15" i="19"/>
  <c r="J15" i="19" s="1"/>
  <c r="I14" i="19"/>
  <c r="H14" i="19"/>
  <c r="J14" i="19" s="1"/>
  <c r="I13" i="19"/>
  <c r="H13" i="19"/>
  <c r="J13" i="19" s="1"/>
  <c r="I12" i="19"/>
  <c r="H12" i="19"/>
  <c r="J12" i="19" s="1"/>
  <c r="I11" i="19"/>
  <c r="H11" i="19"/>
  <c r="J11" i="19" s="1"/>
  <c r="I10" i="19"/>
  <c r="H10" i="19"/>
  <c r="J10" i="19" s="1"/>
  <c r="G60" i="21"/>
  <c r="F60" i="21"/>
  <c r="I60" i="21"/>
  <c r="J59" i="21"/>
  <c r="J60" i="21" s="1"/>
  <c r="I36" i="21"/>
  <c r="H36" i="21"/>
  <c r="J36" i="21" s="1"/>
  <c r="I35" i="21"/>
  <c r="H35" i="21"/>
  <c r="J35" i="21" s="1"/>
  <c r="I34" i="21"/>
  <c r="H34" i="21"/>
  <c r="J34" i="21" s="1"/>
  <c r="I33" i="21"/>
  <c r="H33" i="21"/>
  <c r="J33" i="21" s="1"/>
  <c r="I32" i="21"/>
  <c r="H32" i="21"/>
  <c r="J32" i="21" s="1"/>
  <c r="I31" i="21"/>
  <c r="H31" i="21"/>
  <c r="J31" i="21" s="1"/>
  <c r="I30" i="21"/>
  <c r="H30" i="21"/>
  <c r="J30" i="21" s="1"/>
  <c r="I29" i="21"/>
  <c r="H29" i="21"/>
  <c r="J29" i="21" s="1"/>
  <c r="I28" i="21"/>
  <c r="H28" i="21"/>
  <c r="J28" i="21" s="1"/>
  <c r="I27" i="21"/>
  <c r="H27" i="21"/>
  <c r="J27" i="21" s="1"/>
  <c r="I26" i="21"/>
  <c r="H26" i="21"/>
  <c r="J26" i="21" s="1"/>
  <c r="I25" i="21"/>
  <c r="H25" i="21"/>
  <c r="J25" i="21" s="1"/>
  <c r="I24" i="21"/>
  <c r="H24" i="21"/>
  <c r="J24" i="21" s="1"/>
  <c r="I23" i="21"/>
  <c r="H23" i="21"/>
  <c r="J23" i="21" s="1"/>
  <c r="I22" i="21"/>
  <c r="H22" i="21"/>
  <c r="J22" i="21" s="1"/>
  <c r="I21" i="21"/>
  <c r="H21" i="21"/>
  <c r="J21" i="21" s="1"/>
  <c r="I78" i="15" l="1"/>
  <c r="J31" i="15"/>
  <c r="J78" i="15" s="1"/>
  <c r="H78" i="15"/>
  <c r="H38" i="19"/>
  <c r="H60" i="21"/>
  <c r="I60" i="12"/>
  <c r="H60" i="12"/>
  <c r="I18" i="12"/>
  <c r="H18" i="12"/>
  <c r="J18" i="12" s="1"/>
  <c r="I17" i="12"/>
  <c r="H17" i="12"/>
  <c r="J17" i="12" s="1"/>
  <c r="G60" i="12"/>
  <c r="F60" i="12"/>
  <c r="H133" i="1"/>
  <c r="I132" i="1"/>
  <c r="H132" i="1"/>
  <c r="J13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J53" i="1" s="1"/>
  <c r="I52" i="1"/>
  <c r="H52" i="1"/>
  <c r="J52" i="1" s="1"/>
  <c r="I133" i="1"/>
  <c r="G133" i="1"/>
  <c r="F133" i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H8" i="1"/>
  <c r="J8" i="1" s="1"/>
  <c r="I8" i="1"/>
  <c r="J60" i="12" l="1"/>
  <c r="J133" i="1"/>
  <c r="H8" i="21" l="1"/>
  <c r="J8" i="21" s="1"/>
  <c r="I8" i="21"/>
  <c r="H9" i="21"/>
  <c r="J9" i="21" s="1"/>
  <c r="I9" i="21"/>
  <c r="H10" i="21"/>
  <c r="J10" i="21" s="1"/>
  <c r="I10" i="21"/>
  <c r="H11" i="21"/>
  <c r="J11" i="21" s="1"/>
  <c r="I11" i="21"/>
  <c r="H12" i="21"/>
  <c r="J12" i="21" s="1"/>
  <c r="I12" i="21"/>
  <c r="H13" i="21"/>
  <c r="J13" i="21" s="1"/>
  <c r="I13" i="21"/>
  <c r="H14" i="21"/>
  <c r="J14" i="21" s="1"/>
  <c r="I14" i="21"/>
  <c r="H15" i="21"/>
  <c r="J15" i="21" s="1"/>
  <c r="I15" i="21"/>
  <c r="H16" i="21"/>
  <c r="J16" i="21" s="1"/>
  <c r="I16" i="21"/>
  <c r="H17" i="21"/>
  <c r="J17" i="21" s="1"/>
  <c r="I17" i="21"/>
  <c r="H18" i="21"/>
  <c r="J18" i="21" s="1"/>
  <c r="I18" i="21"/>
  <c r="H19" i="21"/>
  <c r="J19" i="21" s="1"/>
  <c r="I19" i="21"/>
  <c r="H20" i="21"/>
  <c r="J20" i="21" s="1"/>
  <c r="I20" i="21"/>
  <c r="I7" i="21"/>
  <c r="H7" i="21"/>
  <c r="J7" i="21" s="1"/>
  <c r="I9" i="1"/>
  <c r="I10" i="1"/>
  <c r="I7" i="1"/>
  <c r="A3" i="21" l="1"/>
  <c r="H8" i="12" l="1"/>
  <c r="J8" i="12" s="1"/>
  <c r="I8" i="12"/>
  <c r="H9" i="12"/>
  <c r="J9" i="12" s="1"/>
  <c r="I9" i="12"/>
  <c r="H10" i="12"/>
  <c r="J10" i="12" s="1"/>
  <c r="I10" i="12"/>
  <c r="H11" i="12"/>
  <c r="J11" i="12" s="1"/>
  <c r="I11" i="12"/>
  <c r="H12" i="12"/>
  <c r="J12" i="12" s="1"/>
  <c r="I12" i="12"/>
  <c r="H13" i="12"/>
  <c r="J13" i="12" s="1"/>
  <c r="I13" i="12"/>
  <c r="H14" i="12"/>
  <c r="J14" i="12" s="1"/>
  <c r="I14" i="12"/>
  <c r="H15" i="12"/>
  <c r="J15" i="12" s="1"/>
  <c r="I15" i="12"/>
  <c r="H16" i="12"/>
  <c r="J16" i="12" s="1"/>
  <c r="I16" i="12"/>
  <c r="H7" i="1"/>
  <c r="H9" i="1"/>
  <c r="H10" i="1"/>
  <c r="J10" i="1" s="1"/>
  <c r="J7" i="1" l="1"/>
  <c r="J9" i="1"/>
  <c r="I9" i="19"/>
  <c r="H9" i="19"/>
  <c r="J9" i="19" s="1"/>
  <c r="I8" i="19"/>
  <c r="H8" i="19"/>
  <c r="J8" i="19" s="1"/>
  <c r="I7" i="19"/>
  <c r="H7" i="19"/>
  <c r="J7" i="19" s="1"/>
  <c r="A3" i="19"/>
  <c r="I10" i="18"/>
  <c r="H10" i="18"/>
  <c r="J10" i="18" s="1"/>
  <c r="I9" i="18"/>
  <c r="H9" i="18"/>
  <c r="J9" i="18" s="1"/>
  <c r="H8" i="18"/>
  <c r="J8" i="18" s="1"/>
  <c r="I7" i="18"/>
  <c r="H7" i="18"/>
  <c r="A3" i="18"/>
  <c r="I7" i="16"/>
  <c r="H7" i="16"/>
  <c r="H9" i="16" s="1"/>
  <c r="A3" i="16"/>
  <c r="I9" i="15"/>
  <c r="H9" i="15"/>
  <c r="J9" i="15" s="1"/>
  <c r="I8" i="15"/>
  <c r="H8" i="15"/>
  <c r="J8" i="15" s="1"/>
  <c r="I7" i="15"/>
  <c r="H7" i="15"/>
  <c r="J7" i="15" s="1"/>
  <c r="I9" i="16" l="1"/>
  <c r="J7" i="18"/>
  <c r="J7" i="16"/>
  <c r="I7" i="12"/>
  <c r="H7" i="12"/>
  <c r="A3" i="12"/>
  <c r="A3" i="1"/>
  <c r="J9" i="16" l="1"/>
  <c r="J7" i="12"/>
</calcChain>
</file>

<file path=xl/sharedStrings.xml><?xml version="1.0" encoding="utf-8"?>
<sst xmlns="http://schemas.openxmlformats.org/spreadsheetml/2006/main" count="1141" uniqueCount="549">
  <si>
    <t>Lp.</t>
  </si>
  <si>
    <t>Stawka VAT 
(%)</t>
  </si>
  <si>
    <t>Cena jednostkowa netto 
(PLN)</t>
  </si>
  <si>
    <t>Cena jednostkowa brutto 
(PLN)</t>
  </si>
  <si>
    <t>Wartość brutto 
(PLN)</t>
  </si>
  <si>
    <t>[dokument należy sporządzić w formie elektronicznej  i podpisać kwalifikowanym podpisem elektronicznym osoby uprawnionej do reprezentacji Wykonawcy]</t>
  </si>
  <si>
    <t>Wielkość opakowania 
(j.m.)</t>
  </si>
  <si>
    <t>Liczba opakowań</t>
  </si>
  <si>
    <t>Wartość netto 
(PLN)</t>
  </si>
  <si>
    <t>5x8=10</t>
  </si>
  <si>
    <t>5x6=9</t>
  </si>
  <si>
    <t>część I</t>
  </si>
  <si>
    <t>zzz</t>
  </si>
  <si>
    <t>6(100%+7)=8</t>
  </si>
  <si>
    <t>część V</t>
  </si>
  <si>
    <t>część VI</t>
  </si>
  <si>
    <t>część VII</t>
  </si>
  <si>
    <t>część III</t>
  </si>
  <si>
    <t>część II</t>
  </si>
  <si>
    <t>BioLegend</t>
  </si>
  <si>
    <t>Active Motif</t>
  </si>
  <si>
    <t>Corning Life Sciences</t>
  </si>
  <si>
    <t>CeNT-361-19/2020</t>
  </si>
  <si>
    <t>EURx</t>
  </si>
  <si>
    <t>Epicentre/Lucigen</t>
  </si>
  <si>
    <t>GeneTex</t>
  </si>
  <si>
    <t>Macherey Nagel</t>
  </si>
  <si>
    <t>nazwa produktu</t>
  </si>
  <si>
    <t>opis produktu</t>
  </si>
  <si>
    <t>10 szt.</t>
  </si>
  <si>
    <t>2000 szt.</t>
  </si>
  <si>
    <t>1000 szt.</t>
  </si>
  <si>
    <t>10 x 96 szt.</t>
  </si>
  <si>
    <t>6 x 96 szt.</t>
  </si>
  <si>
    <t>250 szt.</t>
  </si>
  <si>
    <t>5 x 96 szt.</t>
  </si>
  <si>
    <t>3 x 96 szt.</t>
  </si>
  <si>
    <t>6x 96 szt.</t>
  </si>
  <si>
    <t>5 szt.</t>
  </si>
  <si>
    <t>96 szt. x 2 x 5 tacek</t>
  </si>
  <si>
    <t>10 x 100 szt.</t>
  </si>
  <si>
    <t>200 szt.</t>
  </si>
  <si>
    <t>końcówki do pipet automatycnych</t>
  </si>
  <si>
    <t>Końcówki o pojemności 10μl dostarczone w pudełkach, bezbarwne, niesterykne</t>
  </si>
  <si>
    <t xml:space="preserve"> Końcówki o pojemności 10μl, bezbarwne, niesterylne, dostarczone w worku foliowym z zapięciem strunowym</t>
  </si>
  <si>
    <t>Końcówki o pojemności 10μl, bezbarwne, niesterylne, dostarczone w worku foliowym z zapięciem strunowym</t>
  </si>
  <si>
    <t>Końcówki o pojemności 10μl sterylne dostarczone w pudełkach, bezbarwne</t>
  </si>
  <si>
    <t>Końcówki o pjemności 10μl z filtrem, sterylne, dostarczone w pudełkach, bezbarwne</t>
  </si>
  <si>
    <t>Końcówki o pojemności 10μl, bezbarwne, niesterylne, sposób pakowania stos czyli wkład (tacka) uzupełniający do pudełka</t>
  </si>
  <si>
    <t>Końcówki o pojemności 10μ dostarczone w pudełkach typu Fastrack - pudełko z przykrywką z płaską tacką z optanemowanym systemem przenoszenia, bezbarwne, niesterylne</t>
  </si>
  <si>
    <t xml:space="preserve">Końcówki o pojemności 10μl, sposób pakowania- starter Fastrack czyli zestaw startowy zawierający pudełko z 96 końcówkami i dodatkowa stos tacek wymiennych 2/5 (w zależności od pojemności końcówki) z 96 końcówkami każda tacka, bezbarwne, niesterylne </t>
  </si>
  <si>
    <t>Końcówki o pojemności 10μl, bezbarwne, niesterylne, sposób pakowania: stos do pudełek typu Fastrack (stos 10 płaskich tacek z 96 końcówkami każda, stosowany jako wkład uzupełniający do pudełka fastrack)</t>
  </si>
  <si>
    <t>Puste pudełka typu Fastrack z przykrywką z płąską tacką z opatentowanym system przenoszenia, do końcówek o pojemności 10μl, kolor bezbrawny, niesterylne</t>
  </si>
  <si>
    <t>Puste pudełka z wieczkiem zawiasowym, z głęboką tacką, do końcówek o pojemności 10μl, niesterylne</t>
  </si>
  <si>
    <t>Końcówki o pojemności 100μl z filtrem, sterylne dostarczone w pudełkach z wieczkiem zawiasowym z głęboką tacką, bezbarwne</t>
  </si>
  <si>
    <t>Końcówki o pojemności 200μl, bezbarwne, niesterylne, dostarczone w worku foliowym z zapięciem strunowym</t>
  </si>
  <si>
    <t xml:space="preserve">Końcówki o pojemności 200μl, żółte, niesterylne, dostarczone w worku foliowym z zapięciem strunowym  </t>
  </si>
  <si>
    <t>Końcówkio pojemności 200μl, dostarczone w pudełkach z wieczkiem zawiasowym z głęboką tacką, bezbarwne, niesterylne</t>
  </si>
  <si>
    <t>Końcówki o pojemności 200μl z filtrem, sterylne, dostarczone w pudełkach z wieczkiem zawiasowym z głęboką tacką, bezbarwne</t>
  </si>
  <si>
    <t>Końcówki o pojemności 200μl, sterylne, dostarczone w pudełkach  z wieczkiem zawiasowym z głęboką tacką, bezbarwne</t>
  </si>
  <si>
    <t>Końcówkio pojemności 200μl, bezbarwne, niesterylne, sposób pakowania: stos -10 głębokich tacek z 96 końcówkami każda, stosowany jako wkład uzupełniający do pudełka</t>
  </si>
  <si>
    <t>Końcówki o pojemności 200μl w pudełkach typu Fastrack, czyli pudełko z przykrywką z płaską taclą z opatentowym systemem przenoszenia, kolor żółty, nieterylne</t>
  </si>
  <si>
    <t>Końcówki o pojemności 200μl, sposób pakowania - starter Fastrack - zestaw zawierający pudełko z 96 końcówkami i dodatkowo stos tacek wymiennych 2/5 (w zależności od pojemności końcówki) z 96 końcówkami każda tacka, kolor żółty, niesterylne</t>
  </si>
  <si>
    <t>Końcówki o pojemnności 200μl, żółte, typ pakowania: stos do pudełek typu Fastrack (stos 10 płaskich tacek z 96 końcówkami każda, stosowany jako wkład uzupełniający), niesterylne</t>
  </si>
  <si>
    <t>Puste pudełka typu Fastrack - pudełko z przykrywką z płaską tacką z opatentowanym systemem przenoszenia, do końcówek o pojemności 200μl, niesterylne</t>
  </si>
  <si>
    <t xml:space="preserve">Puste pudełka z wieczkiem zawiasowym z głęboką tacką, do końcówek o pojemności 200μl, niesterylne </t>
  </si>
  <si>
    <t>Końcówki o pojemności 300μl, bezbarwne, niesterylne, dostarczone w worku foliowym z zapięciem strunowym</t>
  </si>
  <si>
    <t>Końcówki o pojemności 300μl, dostarczone w pudełkach z wieczkiem zawiasowym z głęboką tacką, bezbarwne, niesterylne</t>
  </si>
  <si>
    <t xml:space="preserve">Końcówki o pojemności 300μl, sterylne w pudełkach  z wieczkiem zawiasowym z głęboką tacką, bezbarwne  </t>
  </si>
  <si>
    <t xml:space="preserve">Końcówkio pojemności 300μl, bezbarwne, typ pakowania: stos (10 głębokich tacek z 96 końcówkami każda, stosowany jako wkład uzupełniający do pudełka) </t>
  </si>
  <si>
    <t xml:space="preserve">Końcówki o pojemności 300μl pakowane w pudełkach typu Fastrack-pudełko z przykrywką z płaską tacką z opatentowanym systemem przenoszenia, bezbarwne, niesterylne </t>
  </si>
  <si>
    <t>Końcówki o pojemności 300μl - typ pakowania: starter Fastrack - zestaw startowy zawierający pudełko fastrack z 96 końcówkami i dodatkowo stos tacek wymiennych 2/5 (w zależności od pojemności końcówki) z 96 końcówkami każda tacka, bezbarwne</t>
  </si>
  <si>
    <t>Końcówki o pojemności 300μl, bezbarwne, typ pakowania: stos do pudełek typu Fastrack - stos 10 płaskich tacek z 96 końcówkami każda, stosowany jako wkład uzupełniający do pudełka, niesterylne</t>
  </si>
  <si>
    <t>Puste pudełka typu Fastrack - pudełko z przykrywką z płaską tacką z opatentowanym systemem przenoszenia, do końcówek o pojemności 300μl, bezbarwne</t>
  </si>
  <si>
    <t xml:space="preserve">Puste pudełka  z wieczkiem zawiasowym z głęboką tacką, do końcówek o pojemności 300μl, bezbarwne </t>
  </si>
  <si>
    <t xml:space="preserve">Końcówki o pojemności 1200μl, bezbarwne, niesterylne, dostarczone w worku foliowym z zapięciem strunowym </t>
  </si>
  <si>
    <t xml:space="preserve">Końcówki o pojemności 1200μl, niebieskie,  niesterylne, dostarczone w worku foliowym z zapięciem strunowym </t>
  </si>
  <si>
    <t>Końcówki o pojemności 1200μl,  bezbarwne, niesterylne, dostarczone w pudełkach z wieczkiem zawiasowym z głęboką tacką</t>
  </si>
  <si>
    <t>Końcówki o pojemności 1200μl sterylne, bezbarwne, dostarczone w pudełkach z wieczkiem zawiasowym z głęboką tacką</t>
  </si>
  <si>
    <t>Końcówki o pojemności 1000μl z filtrem, sterylne, bezbarwne, dostarczone w pudełkach z wieczkiem zawiasowym z głęboką tacką</t>
  </si>
  <si>
    <t>Końcówki o pojemności 1200μl, bezbarwne, niesterylne, forma pakowania stos: 10 głębokich tacek z 96 końcówkami każda, stosowany jako wkład uzupełniający do pudełka</t>
  </si>
  <si>
    <t>Końcówki o pojemności 1200μl, niesterylne, niebieskie, dostarczone w pudełkach typu Fastrack - pudełko z przykrywką z płaską tacką z opatentowanym systemem przenoszenia</t>
  </si>
  <si>
    <t>Końcówkio o pojemności 1200μl, niesterylne, niebieskie, dostarczone w pudełkach typu Fastrack - pudełko z przykrywką z płaską tacką z opatentowanym systemem przenoszenia</t>
  </si>
  <si>
    <t>Puste pudełka typu Fastrack (pudełko z przykrywką z płaską tacką z opatentowanym systemem przenoszenia) do końcówek o pojemności 1200μl, niesterylne</t>
  </si>
  <si>
    <t>Puste pudełka z wieczkiem zawiasowym z głęboką tacką, do końcówek o pojemności 1200μl, niesterylne</t>
  </si>
  <si>
    <t>Końcówko pojemności 20μl z filtrem, sterylne w pudełkach, bezbarwne,</t>
  </si>
  <si>
    <t xml:space="preserve"> Końcówki o pojemności  10μl, niesterylne,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</si>
  <si>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 xml:space="preserve"> Końcówki o pojemności 10μl, 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</si>
  <si>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 xml:space="preserve"> Końcówki o pojemnosci  10μl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</si>
  <si>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 xml:space="preserve">Końcówki o pojemności 10μl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</si>
  <si>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>Końcówki o pojemności 10μl długie,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</si>
  <si>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 xml:space="preserve"> Końcówkio pojemności 10μl długie, 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</si>
  <si>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10μl długie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</si>
  <si>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10μl długie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</si>
  <si>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20μl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</si>
  <si>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100μl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</si>
  <si>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pojemność 200μl, niesterylne,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</si>
  <si>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200μl,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</si>
  <si>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Końcówkio pojemności 200μl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</si>
  <si>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200μl ze znacznikiem,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</si>
  <si>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200μl ze znacznikiem, sterylne, 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</si>
  <si>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Końcówki o pojemności 200μl, bezbarwne, niesterylne, z elastycznym kształtem kołnierza umożliwiającym prawidłowe uszczelnianie się końcówki na trzonach pipet różnych producentów, z wydłużonym kształtem i wysoce przezroczystymi ścianami,z ultra gładkimi, hydrofobowymi ściankami, sposób pakowania: zestaw wymiennych tacek </t>
  </si>
  <si>
    <t xml:space="preserve"> Końcówki o pojemności 200μl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</si>
  <si>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300μl,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</si>
  <si>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Rękawice nitrylowe bezpudrowe, diagnostyczne, rozm. XS</t>
  </si>
  <si>
    <t>100 szt/op</t>
  </si>
  <si>
    <t>50 szt/op</t>
  </si>
  <si>
    <t>Igły jednorazowe - sterylne - z nasadką typu Luer rozmiar Specjalny,  0,80 x 120 mm</t>
  </si>
  <si>
    <t>Uchwyt na ezy</t>
  </si>
  <si>
    <t>Zestaw pincet antystatycznych</t>
  </si>
  <si>
    <t>10 szt/op</t>
  </si>
  <si>
    <t>12 szt/op</t>
  </si>
  <si>
    <t>szt</t>
  </si>
  <si>
    <t>2 szt.</t>
  </si>
  <si>
    <t>100 szt./op</t>
  </si>
  <si>
    <t>100 szt.</t>
  </si>
  <si>
    <t>Worki czerwone Biohazard - wym. 70 x 130  cm - obj. ok. 120 l - 100 szt.</t>
  </si>
  <si>
    <t>50 szt.</t>
  </si>
  <si>
    <t>Fiolki z gwintem krótkim ND9 Szkło przeźroczyste, ze zintegrowanym mikrowkładem, z polem na opis i oznaczeniem poziomu napełnienia</t>
  </si>
  <si>
    <t>Płytki mikrotitracyjne BRANDplates® 96-dołkowe - pureGradeTM S - PS - sterylne - z pokrywkami - czarne - z przezroczystym, płaskim dnem - 330 ul - 50 szt.</t>
  </si>
  <si>
    <t>72 szt.</t>
  </si>
  <si>
    <t>Biały</t>
  </si>
  <si>
    <t>rolka 50 m</t>
  </si>
  <si>
    <t>Szalki z PS do hodowli komórkowych - wym. zew. 93 x 20 mm - wym. wew. 86,2 x 17,7 mm - pow. 57,50 cm2 - poj. rob. 12,5 ml - sterylne</t>
  </si>
  <si>
    <t>Szklane fiolki scyntylacyjne WHEATON 20 ml, uszczelka z folią metalową - zakrętki z tworzywa mocznikowego - 100 szt.</t>
  </si>
  <si>
    <t>taśma samporzylepna w różnych kolorach (zielony, ciemnoróżowy, niebieski, biały, żółty).</t>
  </si>
  <si>
    <t>Zakrętki czarne z PP, bez otworu.</t>
  </si>
  <si>
    <t>Szalki z PS do hodowli komórkowych - wym. zew. 58 x 15 mm - wym. wew. 52,8 x 12,8 mm - pow. 21,50 cm2 - poj. rob. 5,0 ml - sterylne - 50 x 10 szt. = 500 szt.</t>
  </si>
  <si>
    <t>1005 szt.</t>
  </si>
  <si>
    <t>500szt.</t>
  </si>
  <si>
    <t>Kuweta ze szkła kwarcowego Hellma 110-QS do pomiarów absorpcji - okrągła zatyczka z PTFE - 2 polerowane ścianki - droga opt. 1 mm - wys. 52 mm - szer. 12,5 mm - dł. 3,5 mm - poj. 350</t>
  </si>
  <si>
    <t>1 szt.</t>
  </si>
  <si>
    <t>Fiolki gwintowane ND13, przeźroczyste, 4 ml</t>
  </si>
  <si>
    <t>Drut platynowy (10 mm) - śr. 0,5 mm</t>
  </si>
  <si>
    <t>10 cm</t>
  </si>
  <si>
    <t>24 szt.</t>
  </si>
  <si>
    <t>Szklane pipety Pasteura - bez zatyczki - dł. 150 mm</t>
  </si>
  <si>
    <t>500 szt.</t>
  </si>
  <si>
    <t>96 szt.</t>
  </si>
  <si>
    <t>1 rolka</t>
  </si>
  <si>
    <t>20 szt.</t>
  </si>
  <si>
    <t>25 szt.</t>
  </si>
  <si>
    <t>12 szt.</t>
  </si>
  <si>
    <t>1 opak.</t>
  </si>
  <si>
    <t>1 ea</t>
  </si>
  <si>
    <t>250szt.</t>
  </si>
  <si>
    <t>400 szt.</t>
  </si>
  <si>
    <t>rolka</t>
  </si>
  <si>
    <t>75 szt.</t>
  </si>
  <si>
    <t>30 szt.</t>
  </si>
  <si>
    <t>8 szt.</t>
  </si>
  <si>
    <t>16 szt.</t>
  </si>
  <si>
    <t>150 szt.</t>
  </si>
  <si>
    <t>125 szt.</t>
  </si>
  <si>
    <t>300 szt.</t>
  </si>
  <si>
    <t xml:space="preserve"> rękawice nitrylowe diagnostyczne, jednorazowe, bezpudrowe - powder free, rozmiar S,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</si>
  <si>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M,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</si>
  <si>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L,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</si>
  <si>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XL,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</si>
  <si>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>rękawiczki nitrylowe</t>
  </si>
  <si>
    <t>Końcówkio pojemności 300μl, bezbarwne, niesterylne,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</si>
  <si>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Końcówkio pojemności 300μl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</si>
  <si>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</si>
  <si>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1000μl, bezbarwne, niesterylne,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</si>
  <si>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Końcówkio pojemności 1000μl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</si>
  <si>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1000μl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</si>
  <si>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5000μl,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</si>
  <si>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10ml,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</si>
  <si>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40 szt.</t>
  </si>
  <si>
    <t>12 szt..</t>
  </si>
  <si>
    <t>600 szt.</t>
  </si>
  <si>
    <t>600 szt..</t>
  </si>
  <si>
    <t>750 szt.</t>
  </si>
  <si>
    <t>960 szt.</t>
  </si>
  <si>
    <t>1000 sztuk.</t>
  </si>
  <si>
    <t xml:space="preserve"> 6-dołkowe płytki</t>
  </si>
  <si>
    <t>12-dołkowe płytki</t>
  </si>
  <si>
    <t>24-dołkowe płytki</t>
  </si>
  <si>
    <t>96-dołkowe płytki</t>
  </si>
  <si>
    <t>filtry strzykawkowe</t>
  </si>
  <si>
    <t xml:space="preserve">48-dołkowe płytki </t>
  </si>
  <si>
    <t>Sterylne 6-dołkowe płytki TC do hodowli adherentnej typ F, indywidualnie pakowane</t>
  </si>
  <si>
    <t>Sterylne 12-dołkowe płytki TC do hodowli adherentnej typ F, indywidualnie pakowane</t>
  </si>
  <si>
    <t>Sterylne 24-dołkowe płytki TC do hodowli adherentnej typ F, indywidualnie pakowane</t>
  </si>
  <si>
    <t>Sterylne 48-dołkowe płytki TC do hodowli adherentnej typ F, indywidualnie pakowane</t>
  </si>
  <si>
    <t>Sterylne 96-dołkowe płytki TC do hodowli adherentnej typ F, indywidualnie pakowane</t>
  </si>
  <si>
    <t>Sterylne pipety serologiczne 5ml, indywidualnie pakowane</t>
  </si>
  <si>
    <t>Sterylne pipety serologiczne 10ml, indywidualnie pakowane</t>
  </si>
  <si>
    <t>Sterylne pipety serologiczne 25ml, indywidualnie pakowane</t>
  </si>
  <si>
    <t>Sterylne pipety serologiczne 50ml, indywidualnie pakowane</t>
  </si>
  <si>
    <t>Sterylne butelki 50ml/25cm2 do hodowli adherentnej TC, z zakrętką z filtrem</t>
  </si>
  <si>
    <t>Sterylne butelki 250ml/75cm2 do hodowli adherentnej TC, z zakrętką z filtrem</t>
  </si>
  <si>
    <t>Sterylne butelki 750ml/175cm2 do hodowli adherentnej TC, z zakrętką z filtrem</t>
  </si>
  <si>
    <t>Sterylne szalki śr. 35mm TC do hodowli adherentnej</t>
  </si>
  <si>
    <t>Sterylne szalki śr.60mm TC do hodowli adherentnej</t>
  </si>
  <si>
    <t>Sterylne szalki śr.100mm TC do hodowli adherentnej</t>
  </si>
  <si>
    <t>Sterylne szalki śr.150mm TC do hodowli adherentnej</t>
  </si>
  <si>
    <t>Sterylne, indywidualnie pakowane skrobaki 180mm, szerokość ostrza 18mm</t>
  </si>
  <si>
    <t>Sterylne, indywidualnie pakowane skrobaki 250mm, szerokość ostrza 18mm</t>
  </si>
  <si>
    <t>Sterylne, indywidualnie pakowane skrobaki do kultur komórkowych o długości 180/20mm</t>
  </si>
  <si>
    <t>Zestawy do filtracji próżniowej z membraną PES 0.22um, 500ml, sterylne</t>
  </si>
  <si>
    <t>Sterylne filtry strzykawkowe PES średn.porów 0.22/średn.filtra 25mm</t>
  </si>
  <si>
    <t>Jednostronny statyw na probówki typu Eppendorf 80x1.5ml/2.0ml</t>
  </si>
  <si>
    <t>Statyw plastikowy na probówki Falcon 15ml</t>
  </si>
  <si>
    <t>Statyw plastikowy na probówki Falcon 50ml</t>
  </si>
  <si>
    <t>Kartonowe CRYO pudełko 81-miejscowe, kolorowe: różowe, zielone, białe, niebieskie, żółte, wytrzymałe na temperatury z zakresu: -196°C do 121°C</t>
  </si>
  <si>
    <t>Kartonowe CRYO pudełko 100-miejscowe, kolorowe: różowe, zielone, białe, niebieskie, żółte, wytrzymałe na temperatury z zakresu: -196°C do 121°C</t>
  </si>
  <si>
    <t>Kartonowe kriopudełko 2" Plasti Coat TM na krioprobówki i probówki Eppendorf 100x1.5ml/2.0ml, wytrzymałe na temperatury z zakresu: -196°C to 121°C</t>
  </si>
  <si>
    <t>Kartonowe kriopudełko 2" Plasti CoatTM na krioprobówki i probówki Eppendorf 81x1.5ml/2.0ml, wytrzymałe na temperatury z zakresu: -196°C to 121°C</t>
  </si>
  <si>
    <t>CRYO pudełko z PP na krioprobówki i probówki Eppendorf 81x1.5ml/2.0ml,wytrzymałe na temperatury z zakresu: -90°C to 121°C</t>
  </si>
  <si>
    <t>CRYO pudełko z PP, na krioprobówki i probówki Eppendorf 100x1.5ml/2.0ml,wytrzymałe na temperatury z zakresu: -90°C do 121°C</t>
  </si>
  <si>
    <t>CRYO pudełko z PP, na krioprobówki i probówki Eppendorf 25x1.5ml/2.0ml, wytrzymałe na temperatury z zakresu: -90°C to 121°C</t>
  </si>
  <si>
    <t>CRYO pudełko z PC (poliweglanowe) na krioprobówki i probówki typu Eppendorf 100x1.5ml/2.0ml, wytrzymałe na temperatury z zakresu:-196°C to 121°C</t>
  </si>
  <si>
    <t>CRYO pudełko z PC (poliweglanowe) na krioprobówki i probówki typu Eppendorf 81x1.5ml/2.0ml, wytrzymałe na temperatury z zakresu: -196°C to 121°C</t>
  </si>
  <si>
    <t>CRYO pudełko z PC (poliweglanowe) na krioprobówki i probówki typu Eppendorf 25x1.5ml/2.0ml, wytrzymałe na temperatury z zakresu: -196°C to 121°C</t>
  </si>
  <si>
    <t>Kartonowe kriopudełko Superior White Coated na FALKONY 15ml 36x15ml, wytrzymałe na temperatury z zakresu: -196°C to 121°C</t>
  </si>
  <si>
    <t>Kartonowe kriopudełko Superior White Coated na FALKONY 50ml 16x50ml, wytrzymałe na temperatury z zakresu: -196°C to 121°C</t>
  </si>
  <si>
    <t>Sterylne probówki wirówkowe zakręcane 5.0ml, typu Eppendorf SCREW CAP, nisko adhezyjne, dostarczone w worku</t>
  </si>
  <si>
    <t>Sterylne probówki wirówkowe 5.0ml, typu Eppendorf, nisko adhezyjne, dostarczone w worku</t>
  </si>
  <si>
    <t>Sterylne ezy z oczkiem 1μl, z PS, NIEBIESKIE, Evan's Blue Dye Method Certificat</t>
  </si>
  <si>
    <t>CeNT-361-23/2022
Sukcesywna dostawa specjalistycznych materiałów laboratoryjnych dla CeNT UW - postępowanie 2
Załącznik do SIWZ  - Formularz cenowy"</t>
  </si>
  <si>
    <t>CeNT-361-23/2022 
Sukcesywna dostawa specjalistycznych materiałów laboratoryjnych dla CeNT UW - postępowanie 2
Załącznik do SIWZ  - Formularz cenowy"</t>
  </si>
  <si>
    <t>kapilary</t>
  </si>
  <si>
    <t>kapilary do termoforezy mikroskalowej  kompatybilne z aparatem Monolith NT.115, poddane obróbce fizycznej w ceku uzyskania wysokiej jakości powierzchni</t>
  </si>
  <si>
    <t>kapilary do termoforezy mikroskalowej kompatybilne z apartem Monolith NT.115, powierzchnia kapilar powleczona polimerem zapobiegającym adsorpcji molekuł</t>
  </si>
  <si>
    <t>komory do liczenia komórek</t>
  </si>
  <si>
    <t>membrana</t>
  </si>
  <si>
    <t>folie do płytek do qPCR</t>
  </si>
  <si>
    <t>płytki do PCR</t>
  </si>
  <si>
    <t>membrana do Western Blotting,  2.5-mm grubość, wymiary: 20 x 20 cm</t>
  </si>
  <si>
    <t>membrana wykonana z PVDF , do transferu w technice Western Blotiing grubość 0.45 &amp;mu;m,  wymiary: 26.5 cm x 3.75 m</t>
  </si>
  <si>
    <t>96 dołkowe płytki do PCR, non-skirted, maksymalna objętość dołka 0,3 ml. Kompatybilne z większością modeli termocyklerów</t>
  </si>
  <si>
    <t>komory do liczenia komórek, wymiary: 75 mm x 25 mm x 1.8 mm; głębokość dołka 100 µm</t>
  </si>
  <si>
    <t>płytki 24-dołkowe</t>
  </si>
  <si>
    <t>płytki 24-dołkowe, sterylne (promieniowanie gamma), nie pirogeniczne, o płaskim dnie umożliwiającym ułożenie w stos</t>
  </si>
  <si>
    <t>szalki Petriego</t>
  </si>
  <si>
    <t>szalki Petriego o wymiarach 60x15mm, sterylne, z odpowietrznikami</t>
  </si>
  <si>
    <t>butelki do hodowli</t>
  </si>
  <si>
    <t>butelki do hodowli, obszar hodowlany: 25 cm2, pakowane po 10 szt., sterylne, zakrętka z filtrem</t>
  </si>
  <si>
    <t>butelki do hodowli, obszar hodowlany: 75 cm2, pakowane po 10 szt., sterylne, zakrętka z filtrem</t>
  </si>
  <si>
    <t>butelki do hodowli, obszar hodowlany: 175 cm2, pakowane po 10 szt., sterylne, zakrętka z filtrem</t>
  </si>
  <si>
    <t>folie do płytek do PCR</t>
  </si>
  <si>
    <t>folie optyczne do płytek do PCR kompatybline z płytkami 96 i 384 dołkowymi</t>
  </si>
  <si>
    <t>płytka 384-dołkowa</t>
  </si>
  <si>
    <t>płytka 384-dołkowa, kolor zielony, kompatybilna z termocyklerami marki Applied Biosystems, wolna od DNA i RNAz</t>
  </si>
  <si>
    <t>kasety do dializy</t>
  </si>
  <si>
    <t xml:space="preserve">kasety do dializy z membraną z celulozy, 10K MWCO, pojemność próbki 3 mL </t>
  </si>
  <si>
    <t xml:space="preserve">kasety do dializy z membraną z celulozy, 10K MWCO, pojemność próbki 15 mL </t>
  </si>
  <si>
    <t xml:space="preserve">kasety do dializy z membraną z celulozy, 3.5K MWCO, pojemność próbki 3 mL </t>
  </si>
  <si>
    <t xml:space="preserve">kasety do dializy z membraną z celulozy, 3.5K MWCO, pojemność próbki 15 mL </t>
  </si>
  <si>
    <t>komora do hodowli</t>
  </si>
  <si>
    <t>komora do hodowli w zestawie ze szkiełkiem specjalnie przygotowanym do hodowli adherentnej</t>
  </si>
  <si>
    <t>probówki do rozdziału faz</t>
  </si>
  <si>
    <t>gotowe żele poliakrylamidowe</t>
  </si>
  <si>
    <t>gotowe żele poliakrylamidowe do NativePAGE™ od 3 do 12%, Bis-Tris, grubość: 1.0 mm, 10 dołkowe, pojemność dołka do 25 µL, wymiary 8 cm x8 cm, zakres rozdziału: 30 do 10,000 kd</t>
  </si>
  <si>
    <t xml:space="preserve">probówki do rozdziału faz zawierające gęsty ciekły polimer, który oddziela i całkowicie izoluje górną fazę wodną mieszaniny TRIzol® Reagent od fazy organicznej </t>
  </si>
  <si>
    <t>probówki do fluorometru</t>
  </si>
  <si>
    <t>cienkościenne probówki polipropylenowe o pojemności 500 µl do użytku z fluorometrem Qubit</t>
  </si>
  <si>
    <t>sterylne butelki do hodowli, obszar hodowlany: 75 cm2, pakowane po 5szt., sterylne, zakrętka z filtrem</t>
  </si>
  <si>
    <t>sterylne butelki do hodowli, obszar hodowlany: 225 cm2, pakowane po 5 szt., sterylne, zakrętka z filtrem</t>
  </si>
  <si>
    <t>szalki Petriego o wymiarach 100x15mm Dish, sterylne, o średnicy 150 mm, z wentylacją</t>
  </si>
  <si>
    <t>szalki Petriego o wymiarach 60x15mm, sterylne, z  z wentylacją</t>
  </si>
  <si>
    <t>szalki Petriego o wymiarach 60x15mm, sterylne, z wentylacją, z kratką</t>
  </si>
  <si>
    <t>szalki Petriego o wymiarach 35x10mm, sterylne, z wentylacją, o średnicy 40 mm</t>
  </si>
  <si>
    <t>96-dołkowa płytka reakcyjna z kodem kreskowym i nasadkami optycznymi</t>
  </si>
  <si>
    <t>płytka 96-dołkowa</t>
  </si>
  <si>
    <t>probówki w paskach</t>
  </si>
  <si>
    <t>polipropylenowe probówki w paskach (stripy), objętość 0.2 mL, wolne od DNAz i RNAz</t>
  </si>
  <si>
    <t>wieczka do probówek</t>
  </si>
  <si>
    <t>polipropylenowe wieczka do probówek w paskach (stripy), objętość 0.2 mL, wolne od DNAz i RNAz</t>
  </si>
  <si>
    <t>płytki 24 dołkowe</t>
  </si>
  <si>
    <t>polisterynowe płytki 24 dołkowe, objętość dołka 1 ml</t>
  </si>
  <si>
    <t xml:space="preserve">pipety serologiczne </t>
  </si>
  <si>
    <t>szalki do hodowli</t>
  </si>
  <si>
    <t>skrobaki do komórek</t>
  </si>
  <si>
    <t>zestaw do filtracji</t>
  </si>
  <si>
    <t>pudełko na probówki</t>
  </si>
  <si>
    <t>statyw na probówki</t>
  </si>
  <si>
    <t>ezy</t>
  </si>
  <si>
    <t>głaszczki</t>
  </si>
  <si>
    <t>rynienki</t>
  </si>
  <si>
    <t>probówki wirówkowe</t>
  </si>
  <si>
    <t>krioprobówki</t>
  </si>
  <si>
    <t>pipety Pasteura</t>
  </si>
  <si>
    <t>probówki do PCR</t>
  </si>
  <si>
    <t>folia do płytek</t>
  </si>
  <si>
    <t>paski do probówek</t>
  </si>
  <si>
    <t>mikroprobówki PCR 0.1ml</t>
  </si>
  <si>
    <t>sita komórkowe 40um</t>
  </si>
  <si>
    <t>sita komórkowe 70um</t>
  </si>
  <si>
    <t>sita komórkowe 100um</t>
  </si>
  <si>
    <t>etui na szkiełka</t>
  </si>
  <si>
    <t>falkony</t>
  </si>
  <si>
    <t>końcówki do pipet</t>
  </si>
  <si>
    <t>maseczki</t>
  </si>
  <si>
    <t>wymazówki</t>
  </si>
  <si>
    <t>rękawice lateksowe</t>
  </si>
  <si>
    <t>rękawice nitrylowe</t>
  </si>
  <si>
    <t>komory do hodowli</t>
  </si>
  <si>
    <t>wieczka w stripie</t>
  </si>
  <si>
    <t xml:space="preserve"> płytki do hodowli</t>
  </si>
  <si>
    <t>Pipety Pasteura 3ml pakowane zbiorczo</t>
  </si>
  <si>
    <t>Sterylne butelki 750ml/175cm2 do hodowli w zawiesinie, z zakrętką z filtrem</t>
  </si>
  <si>
    <t>Sterylne butelki 250ml/75cm2 do hodowli w zawiesinie, z zakrętką z filtrem</t>
  </si>
  <si>
    <t>Sterylne butelki 50ml/25cm2 do hodowli w zawiesinie, z zakrętką z filtrem</t>
  </si>
  <si>
    <t>Sterylne skrobaczki 280mm, handle 20mm, indywidualnie pakowane, ruchoma łopatka skrobaczka, miękkie ostrze, dedykowane do T-75/T-150/T-175, oraz szalek 100 i 150mm, materiał HIPS/PP</t>
  </si>
  <si>
    <t>Sterylne skrobaczki 220mm, handle 13mm, indywidualnie pakowane, ruchoma łopatka skrobaczka, miękkie ostrze, dedykowane do T-25&amp;T-75, oraz szalek 60mm, materiał HIPS/PP</t>
  </si>
  <si>
    <t>Sterylne krioprobówki 2,0ml do ciekłego azotu, gwint wewnętrzny</t>
  </si>
  <si>
    <t>Sterylne krioprobówki 2,0ml do ciekłego azotu, gwint zewnętrzny</t>
  </si>
  <si>
    <t>Płytki 96-dołkowe do PCR, Googlab Scientific, z kołnierzem do połowy wysokości, ścięty brzeg, przezroczyste</t>
  </si>
  <si>
    <t>Cienkościenne probówki do PCR o pojemności 0,2ml z płaskim wieczkiem, Googlab Scientific, o wysokiej przezroczystości, bezbarwne</t>
  </si>
  <si>
    <t xml:space="preserve">Płaskie wieczka w stripie o wysokiej przezroczystości, bezbarwne, Googlab Scientific, do probówek o pojemności 0,2ml  w stripie,  </t>
  </si>
  <si>
    <t>Cienkościenne probówki do PCR  typu STRIP o pojemności 0,2ml, Googlab Scientific, o wysokiej przezroczystości, bezbarwne</t>
  </si>
  <si>
    <t>Sterylne, 96-dołkowe płytki do hodowli w zawiesinie typ U,  indywidualnie pakowane</t>
  </si>
  <si>
    <t>Sterylne 96-dołkowe płytki do hodowli w zawiesinie typ F, indywidualnie pakowane</t>
  </si>
  <si>
    <t>Sterylne szklane komory do hodowli komórkowych, 8-komorowe, 0.20-0.60 ml.</t>
  </si>
  <si>
    <t>Sterylne szklane komory do hodowli komórkowych, 4-komorowe, 0.5-1.30 ml.</t>
  </si>
  <si>
    <t>Sterylne szklane komory do hodowli komórkowych, 2-komorowe, 1.20-2.5 ml.</t>
  </si>
  <si>
    <t>Sterylne szklane komory do hodowli komórkowych, 1-komorowe, 2.5-5 ml.</t>
  </si>
  <si>
    <t>Rękawice nitrylowe bezpudrowe, diagnostyczne, rozm. S</t>
  </si>
  <si>
    <t>Rękawice nitrylowe bezpudrowe, diagnostyczne, rozm. M</t>
  </si>
  <si>
    <t>Rękawice nitrylowe bezpudrowe, diagnostyczne, rozm. L</t>
  </si>
  <si>
    <t>Rękawice nitrylowe bezpudrowe, diagnostyczne, rozm. XL</t>
  </si>
  <si>
    <t xml:space="preserve">Rękawice lateksowe, bezpudrowe, diagnostyczne rozmiar L </t>
  </si>
  <si>
    <t xml:space="preserve">Rękawice lateksowe, bezpudrowe, diagnostyczne rozmiar M </t>
  </si>
  <si>
    <t>Rękawice lateksowe bezpudrowe, diagnostyczne, rozmiar S</t>
  </si>
  <si>
    <t>Sterylne wymazówki do pobierania prób z jamy nosowo-gardłowej, indywidualnie pakowane</t>
  </si>
  <si>
    <t>Certyfikowane maseczki jednorazowe medyczne Typ IIR, trójwarstwowe, Certyfikat CE i Badania BFE 99</t>
  </si>
  <si>
    <t>Sterylne probówki typu Falcon 50ml, STANDARD, do 12500g, w workach</t>
  </si>
  <si>
    <t>Sterylne probówki typu Falcon 15ml, STANDARD, do 10000g, w workach</t>
  </si>
  <si>
    <t xml:space="preserve">1000 μL Automation Conductive Filter Tips for Tecan, Pre-sterilized </t>
  </si>
  <si>
    <t>200 μL Automation Conductive Filter Tips for Tecan, Pre-sterilized</t>
  </si>
  <si>
    <t xml:space="preserve">50 μL Automation Conductive Filter Tips for Tecan, Pre-sterilized </t>
  </si>
  <si>
    <t>Etui na szkiełka o wymiarach 25x75mm, korkowe, 100-miejscowe</t>
  </si>
  <si>
    <t>Etui na szkiełka, korkowe, 25-miejscowe,</t>
  </si>
  <si>
    <t>Etui na szkiełka o wymiarach 25x75mm, piankowe, 100-miejscowe</t>
  </si>
  <si>
    <t>Etui na szkiełka, piankowe, 25-miejscowe</t>
  </si>
  <si>
    <t>Etui na szkiełka, tekturowe, 20-miejscowe</t>
  </si>
  <si>
    <t>Sterylne sita komórkowe 100um, nylonowe, ZIELONE</t>
  </si>
  <si>
    <t>Sterylne sita komórkowe 70um, nylonowe, POMARAŃCZOWE</t>
  </si>
  <si>
    <t>Sterylne sita komórkowe 40um, nylonowe, FIOLETOWE</t>
  </si>
  <si>
    <t>Mikroprobówki do PCR 0.1ml 8-Strip, BIAŁE</t>
  </si>
  <si>
    <t>Paski zamykające do probówek 0.1ml/0.2ml 8-strip, płaskie wieczka</t>
  </si>
  <si>
    <t>Probówki 0,2ml do PCR typu strip, bezbarwne, wysoki profil</t>
  </si>
  <si>
    <t>Sterylne szalki Petriego śr.90mm, z wentylacją</t>
  </si>
  <si>
    <t>Sterylne szalki Petriego Ø90mm, bez wentylacji</t>
  </si>
  <si>
    <t>Sterylne szalki Petriego Ø60mm, bez wentylacji</t>
  </si>
  <si>
    <t>Sterylne szalki Petriego śr.60mm, z wentylacją</t>
  </si>
  <si>
    <t>Rynienki płuczące, PC o pojemności 55ml, niesterylne, bezbarwne</t>
  </si>
  <si>
    <t>Rynienki płuczące, 12-Channel Flip-SideTM, z PP, niesterylne</t>
  </si>
  <si>
    <t>Sterylne rynienki płuczące o poj. 100ml, PS, białe, indywidualnie pakowane</t>
  </si>
  <si>
    <t>Sterylne rynienki płuczące o poj. 55ml, z PS, białe, indywidualnie pakowane</t>
  </si>
  <si>
    <t>Sterylne rynienki płuczące o poj. 25ml, PS, białe, indywidualnie pakowane</t>
  </si>
  <si>
    <t>Sterylne głaszczki L-kształtne, z PS, pakowane po 10szt</t>
  </si>
  <si>
    <t>Sterylne głaszczki L-kształtne, z PS, indywidualnie pakowane</t>
  </si>
  <si>
    <t>Sterylne ezy z oczkiem 10μl, z PS, POMARAŃCZOWE, Evan's Blue Dye Method Certificat</t>
  </si>
  <si>
    <t>Statyw PCR na probówki 0.2ml, 96x0,2ml, przykrywką z poliwęglanu PC, wytrzymałe na temperatury z zakresu: -80°C do +121°C</t>
  </si>
  <si>
    <t xml:space="preserve">Probówki wirówkowe 2.0ml typu Eppendorf, z zamknięciem Lock up, do 30000g, wytrzymałe na temperatury z zakresu: -80°C do 121°C, endotoksyny: 0.1EU, USP VI Grade, dostarczone w worku </t>
  </si>
  <si>
    <t>Sterylne probówki wirówkowe 0.6ml typu Eppendorf, Safe Lock, dostarczone w worku</t>
  </si>
  <si>
    <t>Sterylne, wolne od Dnaz i Rnaz, endotoksyn, krioprobówki 2,0ml z PP</t>
  </si>
  <si>
    <t>Sterylne probówki wirówkowe 1.5ml typu Eppendorf z zamknięciem Lock up, do 30000g, endotoksyny: 0.1EU, USP VI Grade, dostarczone w worku</t>
  </si>
  <si>
    <t>Probówki wirówkowe 1.5ml typu Eppendorf, z zamknięciem Lock up, do 30000g, wytrzymałe na temperatury z zakresu: -80°C do 121°C, endotoksyny: 0.1EU, USP VI Grade, dostarczone w worku</t>
  </si>
  <si>
    <t>Probówki wirówkowe 0.6ml typu Eppendorf, z zamknięciem Lock up, do 30000g, wytrzymałe na temperatury z zakresu: -80°C do 121°C, endotoksyny: 0.1EU, USP VI, Grade, dostarczone w worku</t>
  </si>
  <si>
    <t>Sterylne probówki wirówkowe 2.0ml, typu Eppendorf, zamknięcie Lock up, do 30000g, ednotoksyny: 0.1 EU, USP VI Grade, dostarczone w worku</t>
  </si>
  <si>
    <t>Sterylne krioprobówki 2.0ml, wolnostojące, nisko adhezyjne, z gwintem zewnętrznym,dostarczone w worku</t>
  </si>
  <si>
    <t>Sterylne krioprobówki 2.0ml, wolnostojące, nisko adhezyjne, z gwintem wewnętrznym, dostarczone w worku</t>
  </si>
  <si>
    <t>Sterylne pipety Pasteura 3ml, 162mm, indywidualnie pakowane</t>
  </si>
  <si>
    <t>Probówki 0.2ml do PCR, szczelne zamkniecie (utrata w stopniu mniejszym niż 0.2%), ednotoksyny: 0.1 EU, USP VI Grade, w worku 1000szt</t>
  </si>
  <si>
    <t>Probówki 0.2ml do PCR typu strip, z indywidualnie zamykanymi płaskimi wieczkami</t>
  </si>
  <si>
    <t>Płytki do PCR 96-dołkowe 0.2ml, bez kołnierza, bezbarwne, ścięty narożnik H1</t>
  </si>
  <si>
    <t>Płytki do PCR 96-dołkowe 0.2ml, z pół kołnierzem, bezbarwne, ścięty narożnik A12,</t>
  </si>
  <si>
    <t>Płytki do PCR 96-dołkowe 0.2ml, z pół kołnierzem, bezbarwne, ścięty narożnik A12</t>
  </si>
  <si>
    <t>96 dołkowe białe płytki do PCR 0.1ml z pół kołnierzem do użytku na termocyklerze Light Cycler 480 (Roche), Light Cycler 480 II i Light Cycler 96</t>
  </si>
  <si>
    <t>Folia do płytek qPCR optical</t>
  </si>
  <si>
    <t>Folia do płytek PCR</t>
  </si>
  <si>
    <t>Sterylne, NISKO ADHEZYJNE mikrokońcówki bez filtra 1000µl, z PP, uniwersalne, bezbarwne, w pudełkach</t>
  </si>
  <si>
    <t>Sterylne, NISKO ADHEZYJNE mikrokońcówki bez filtra 200µl, z PP, uniwersalne, bezbarwne, w pudełkach</t>
  </si>
  <si>
    <t>Sterylne, NISKO ADHEZYJNE końcówki z filtrem 1000µl, z PP, uniwersalne, bezbarwne, w pudełkach</t>
  </si>
  <si>
    <t>Sterylne, NISKO ADHEZYJNE końcówki z filtrem 200µl, z PP, uniwersalne, bezbarwne, w pudełkach</t>
  </si>
  <si>
    <t>Sterylne, NISKO ADHEZYJNE mikrokońcówki z filtrem 100µl, z PP, uniwersalne, bezbarwne, w pudełkach</t>
  </si>
  <si>
    <t>Sterylne, NISKO ADHEZYJNE końcówki z filtrem 20µl, z PP, uniwersalne, bezbarwne, w pudełkach</t>
  </si>
  <si>
    <t>Sterylne, NISKO ADHEZYJNE mikrokońcówki bez filtra 10µl wydłużone końcówki, z PP, uniwersalne, bezbarwne, w pudełkach</t>
  </si>
  <si>
    <t>NISKO ADHEZYJNE końcówki 10µl, LONG TIPS, uniwersalne, bezbarwne, w workach</t>
  </si>
  <si>
    <t>NISKO ADHEZYJNE końcówki 200µl, uniwersalne, żółte, w workach</t>
  </si>
  <si>
    <t>NISKO ADHEZYJNE końcówki 1000µl,uniwersalne, bezbarwne, w workach</t>
  </si>
  <si>
    <t>Sterylne, NISKO ADHEZYJNE mikrokońcówki z filtrem 10µl LONG TIPS,, z PP, uniwersalne, bezbarwne, w pudełkach</t>
  </si>
  <si>
    <t xml:space="preserve">etui na szkiełka </t>
  </si>
  <si>
    <t>2304 szt.</t>
  </si>
  <si>
    <t>Probówki wirówkowe typu Eppendorf 1,5 ml, wolne od Dnaz i Rnaz, zakres wirowania do 23000g, dostarczone w worku</t>
  </si>
  <si>
    <t>paski wskaźnikowe</t>
  </si>
  <si>
    <t>parafilm</t>
  </si>
  <si>
    <t>igły</t>
  </si>
  <si>
    <t>uchwyt na ezy</t>
  </si>
  <si>
    <t>nożyczki mikroskopowe</t>
  </si>
  <si>
    <t>ostrza do skalpela</t>
  </si>
  <si>
    <t>trzonek do skalpela</t>
  </si>
  <si>
    <t>fiolki</t>
  </si>
  <si>
    <t>pudełka</t>
  </si>
  <si>
    <t>igły jednorazowe</t>
  </si>
  <si>
    <t>szkiełka adhezyjne</t>
  </si>
  <si>
    <t>płytki</t>
  </si>
  <si>
    <t>zakrętki</t>
  </si>
  <si>
    <t>butelki</t>
  </si>
  <si>
    <t>szalki</t>
  </si>
  <si>
    <t>kuweta</t>
  </si>
  <si>
    <t>naboje do palników</t>
  </si>
  <si>
    <t>skrobaczki do komórek</t>
  </si>
  <si>
    <t>woreczki</t>
  </si>
  <si>
    <t xml:space="preserve">pinceta </t>
  </si>
  <si>
    <t>pincety</t>
  </si>
  <si>
    <t>szkiełka mikroskopowe</t>
  </si>
  <si>
    <t>worki do autoklawowania</t>
  </si>
  <si>
    <t>zamknięcia do worków</t>
  </si>
  <si>
    <t>płytki 96-dołkowe</t>
  </si>
  <si>
    <t>folie do płytek</t>
  </si>
  <si>
    <t>błony uszczelniające</t>
  </si>
  <si>
    <t xml:space="preserve">mata </t>
  </si>
  <si>
    <t>taśma</t>
  </si>
  <si>
    <t xml:space="preserve"> krążki do znakowania krioprobówek</t>
  </si>
  <si>
    <t>fiolki gwintowane</t>
  </si>
  <si>
    <t xml:space="preserve">drut platynowy </t>
  </si>
  <si>
    <t xml:space="preserve"> 1 szt.</t>
  </si>
  <si>
    <t>Pinceta ze stali nierdzewnej prosta , końce zaokrąglone, długość 145 mm</t>
  </si>
  <si>
    <t xml:space="preserve">100 szt. </t>
  </si>
  <si>
    <t>Rynienki na odczynniki wykonane z PS, sterylne o pojemności 25 ml</t>
  </si>
  <si>
    <t>Skrobaczki wykonane z PE do kultur komórkowych, pakowane indywidualnie</t>
  </si>
  <si>
    <t>Butelki kwadratowe z PETG na pożywki o pojemności 250 ml - wym. 58 x 58 x 147 mm, sterylne</t>
  </si>
  <si>
    <t>Uniwersalne paski wskaźnikowe pH-Fix, zakres pomiaru 4,5 - 10,0 pH, podziałka co 1,0 pH</t>
  </si>
  <si>
    <t>Parafilm do uszczelniania szalek, szerokość 100mm, długość rolki 38m</t>
  </si>
  <si>
    <t>Igły jednorazowe, sterylne, z nasadką typu Luer rozmiar średnicax długość:  0,80 x 120 mm</t>
  </si>
  <si>
    <t>Eza ze stali szlachetnej pętla o średnicy 3 mm</t>
  </si>
  <si>
    <t>Nożyczki mikroskopowe, dł. 80 mm, proste</t>
  </si>
  <si>
    <t>Trzonek do skalpela, dł. 130 mm</t>
  </si>
  <si>
    <t>Naboje gazowe CV 470, wymiary 112x142 mm</t>
  </si>
  <si>
    <t>Skrobaczki z PE do kultur komórkowych, pakowane indywidualnie, długość 18 cm, sterylne</t>
  </si>
  <si>
    <t>Fiolki szklane z nakrętką 10ml, średnica szyjki: 18 mm, wysokość x średnica: 55 x20 mm</t>
  </si>
  <si>
    <t>Fiolki szklane z nakrętką 5ml, średnica szyjki: 18 mm, wysokość x średnica: 41 x20 mm</t>
  </si>
  <si>
    <t>Czarne woreczki strunowe na próbki wykonane z PE, z polem do opisu, szerokość x długość: 70 x 100 mm</t>
  </si>
  <si>
    <t xml:space="preserve">Pudełka z pokrywką do przechowywania, wymiary: 120 x 92 x 17 mm </t>
  </si>
  <si>
    <t>Szkiełka nakrywkowe Menzel, wymiary: 24 x 50 mm</t>
  </si>
  <si>
    <t>Szkiełka nakrywkowe, okrągłe, srednica 18 mm - klasa grubości 1</t>
  </si>
  <si>
    <t>Zamknięcia szybkołączące do worków do autoklawowania, długość 33 mm, średnica 13-16,5 mm</t>
  </si>
  <si>
    <t xml:space="preserve">Szkiełka mikroskopowe podstawowe z polem opisowym, krawędzie szlifowwane, wymiary: </t>
  </si>
  <si>
    <t>membrana chromatograficzna</t>
  </si>
  <si>
    <t xml:space="preserve">folia do płytek </t>
  </si>
  <si>
    <t>kuweta do elektorporacji</t>
  </si>
  <si>
    <t>probówki do NMR</t>
  </si>
  <si>
    <t>naczynka wagowe</t>
  </si>
  <si>
    <t>folia do płytek 96 dołkowych</t>
  </si>
  <si>
    <t>rurki do dializy z membraną</t>
  </si>
  <si>
    <t>rurki do dializy z membraną, średnica 33 mm</t>
  </si>
  <si>
    <t xml:space="preserve">membrana chromatograficzna, długość x szerokość: 35 cm × 45 cm, gramatura: 185 g/m2 </t>
  </si>
  <si>
    <t xml:space="preserve">folia do płytek z polietylenu, sterylna, szer. × dł. 8.26 cm × 15.24 cm </t>
  </si>
  <si>
    <t>Końcówki  o pojemności 50μl z filtrem, sterylne, bezbarwne, dostarczone w pudełkach  z wieczkiem zawiasowym z głęboką tacką</t>
  </si>
  <si>
    <t>Ostrza do skalpela, sterylne, wykonane ze stali węglowej,rozmiar 11</t>
  </si>
  <si>
    <t xml:space="preserve">Ostrza do skalpela, sterylne, wykonane ze stali węglowej,rozmiar 22 </t>
  </si>
  <si>
    <t>strzykawki</t>
  </si>
  <si>
    <t>strzykawki jednorazowe o pojemności 2 ml, dwuczęsciowe, końcówka typu Luer</t>
  </si>
  <si>
    <t>Igły jednorazowe, 0,90 x 40 mm,sterylne z nasadką typu Luer wykonane z PP, szlif lancetowaty</t>
  </si>
  <si>
    <t>Błony uszczelniające do płytek do PCR - sterylne - z aluminium - 2 x 25 szt.</t>
  </si>
  <si>
    <t>Folie uszczelniające SealPlate® na płytki do mikrotestów , grubość 50 um, sterylne</t>
  </si>
  <si>
    <t>Szkiełka adhezyjne, Polysine®, wysokiej jakości,  z krawędziami szlifowanymi pod kątem 90°, posiadające białe pole do opisu</t>
  </si>
  <si>
    <t>Szkiełka adhezyjne, wysokiej jakości, SuperFrost® Plus, 75×25 mm,z krawędziami szlifowanymi pod kątem 90°, posiadające białe pole do opisu</t>
  </si>
  <si>
    <t>Ultrachłonny, jednostronnie powleczony polietylenem papier, szerokość 60 cm</t>
  </si>
  <si>
    <t>fiolki z gwintem</t>
  </si>
  <si>
    <t xml:space="preserve">igły jednorazowe </t>
  </si>
  <si>
    <t>Szalki z PS do hodowli komórkowych - wym. zew. 93 x 20 mm - wym. wew. 86,2 x 17,7 mm - pow. 57,50 cm2 - poj. rob. 12,5 ml, sterylne</t>
  </si>
  <si>
    <t>Szalki z PS do hodowli komórkowych - wym. zew. 58 x 15 mm - wym. wew. 52,8 x 12,8 mm - pow. 21,50 cm2 - poj. rob. 5,0 ml, sterylne</t>
  </si>
  <si>
    <t>Szalki Petriego z PS - wym. 55 x 14,2 mm, bez żeber wentylacyjnych, sterylne.</t>
  </si>
  <si>
    <t>Kolorowe krążki do znakowania krioprobówek, różnokolorowe, wykonane z polipropylenu</t>
  </si>
  <si>
    <t>Zakrętki gwintowane ND18 z PP, bez otworu, czarne, bez septy</t>
  </si>
  <si>
    <t>kuweta do elektorporacji ze szczeliną 1 cm</t>
  </si>
  <si>
    <t xml:space="preserve">probówki do NMR, szkło borokrzemowe, średnica 5 mm, grubość ścianki 0.43 mm, wygięcie 102 μm  </t>
  </si>
  <si>
    <t xml:space="preserve">naczynka wagowe, o pojemności 100 ml, czarne, wykonane z polistyrenu, dł. × szer. × wys.119 mm × 90 mm × 19 mm </t>
  </si>
  <si>
    <t xml:space="preserve">folie do zamykania płytek 96 dołkowych, wykonane z polipropylenu, szer. × dł. 7.94 cm × 13.78 cm </t>
  </si>
  <si>
    <t>probówki z membraną</t>
  </si>
  <si>
    <t>probówki z membraną o pojemności 0,5 ml, membrana z regenerowanej celulozy</t>
  </si>
  <si>
    <t>torba rękwicowa</t>
  </si>
  <si>
    <t>torba rękawicowa polietylenowa z wbudowanymi rękawiczkami rozmiar M, rodzaj zamknięcia zamek błyskawiczny</t>
  </si>
  <si>
    <t>uszczelka próżniowa</t>
  </si>
  <si>
    <t xml:space="preserve">uszczelka próżniowa typu VS-26 do parownika </t>
  </si>
  <si>
    <t xml:space="preserve">pojemnik do zamrażania </t>
  </si>
  <si>
    <t xml:space="preserve">poliwęglanowy pojemnik do zamrażania, wys. × śr. 86 mm × 117 mm,   </t>
  </si>
  <si>
    <t>tłuczek i szklana rurka</t>
  </si>
  <si>
    <t xml:space="preserve">tłuczek z PTFE w zestawie ze szklaną rurką o pojemności roboczej 8 ml, możliwość autoklawowania, probówka dł. całkowita × śr. zewn.
150 mm × 19 mm </t>
  </si>
  <si>
    <t>folia uszczelniająca</t>
  </si>
  <si>
    <t>folia uszczelniająca do płytek, sterylna, szer. × dł.
8.26 cm × 14.29 cm do zastosowania w hodowlach komórkowych</t>
  </si>
  <si>
    <t>pierścień ołowiany</t>
  </si>
  <si>
    <t>powlekany zamknięty pierścień ołowiany, kompatybilny z kolbami o pojemności 125-500 ml, o średnicy wew, 43 mm</t>
  </si>
  <si>
    <t>membrana nylonowa</t>
  </si>
  <si>
    <t xml:space="preserve">Mikroporowata membrana nylonowa na nośniku poliestrowym, przenosząca dodatnio naładowane (pH 3-10) czwartorzędowe grupy amoniowe, rozmiar porów:  0.45μm, do stosowania w hybrydyzacji, rolka szer. × dł. 0.3 m × 3 m </t>
  </si>
  <si>
    <t>silikonowe izolatory</t>
  </si>
  <si>
    <t xml:space="preserve">silikonowe izolatory, zewnętrzne dł. × szer.
25 mm × 25 mm, do izolowania komórek na szalkach lub próbek na szkiełkach mikroskopowych. </t>
  </si>
  <si>
    <t>rtorba rękawicowa</t>
  </si>
  <si>
    <t>torba rękawicowa polietylenowa z wbudowanymi rękawiczkami rozmiar L, rodzaj zamknięcia zamek błyskawiczny</t>
  </si>
  <si>
    <t xml:space="preserve">membrana chromatograficzna Immobilon-P wykonana z PVDF, hydrofobowa, dł. × szerkość: 26.5 cm x 3.75 m, rozmiar porów: 0.45 µm </t>
  </si>
  <si>
    <t xml:space="preserve">membrana chromatograficzna Immobilon-FL wykonana z PVDF, hydrofobowa, dł. × szerkość: 26.5 cm x 3.75 m, rozmiar porów: 0.45 µm </t>
  </si>
  <si>
    <t>pisak barierowy</t>
  </si>
  <si>
    <t xml:space="preserve">wodoodporny pisak barierowy zapobiega marnowaniu cennych odczynników, utrzymując płyn w postaci małej kropelki, nierozpuszczalny w etanolu, acetonie i wodzie, szerokość końcówki 5 mm
</t>
  </si>
  <si>
    <t xml:space="preserve">wodoodporny pisak barierowy zapobiega marnowaniu cennych odczynników, utrzymując płyn w postaci małej kropelki, nierozpuszczalny w etanolu, acetonie i wodzie, szerokość końcówki 2 mm
</t>
  </si>
  <si>
    <t xml:space="preserve">parafilm (folia termoplastyczna) do uszczelniania szalek, płytek, itp. szer. × dł. 10 cm × 76 m </t>
  </si>
  <si>
    <t>uchwyt filtra</t>
  </si>
  <si>
    <t xml:space="preserve">Uchwyt filtra z polipropylenu, śr. filtra 25 mm,  powierzchnia filtracyjna:
3.4 cm2 </t>
  </si>
  <si>
    <t>szkiełka nakrywkowe</t>
  </si>
  <si>
    <t>szkiełka nakrywkowe, rozmiar 22 X 22 MM, grubość: 0.13-0.16 mm</t>
  </si>
  <si>
    <t xml:space="preserve">folia do płytek z aluminium, sterylna, szer. × dł. 8.15 cm × 13.26 cm, rozmiar: 50 μm  </t>
  </si>
  <si>
    <t xml:space="preserve">membrana Immobilon®-PSQ wykonana z PVDF, wielkość porów: 0,2 μm, filtr dł. × szer.
7 cm × 8.4 cm </t>
  </si>
  <si>
    <t>filtr butelkowy</t>
  </si>
  <si>
    <t>kolumna do HPLC</t>
  </si>
  <si>
    <t xml:space="preserve">kolumna do HPLC, dł. × śr. wewn. 25 cm × 4.6 mm, pokrycie powierzchni
 3.2 μmol/m2, macierz z żelu krzemionkowego </t>
  </si>
  <si>
    <t>filtry odśrodkowe</t>
  </si>
  <si>
    <t>filtry odśrodkowe, objętość próbki max. 500 µl, powierzchnia filtracji 1 cm², prędkość maks. (×g) 15000</t>
  </si>
  <si>
    <t>filtry nylonowe</t>
  </si>
  <si>
    <t>filtry nylonowe, rozmiar porów: 10.0 um, średnica 25 mm</t>
  </si>
  <si>
    <t>filtry nylonower,rozmiar porów: 100.0 um,średnica 25 mm</t>
  </si>
  <si>
    <t>filtry nylonowe, rozmiar porów: 60.0 um,średnica 25 mm</t>
  </si>
  <si>
    <t>filtry nylonowe, rozmiar porów: 30.0 um, średnica 25 mm</t>
  </si>
  <si>
    <t>statyw</t>
  </si>
  <si>
    <t xml:space="preserve">statyw utrzymujący zimną temperaturę, 6 miejscowy na probówki o pojemności 1,5 lub 2 ml, dł. × szer. × wys. 6.0 cm × 4.3 cm × 3.8 cm </t>
  </si>
  <si>
    <t xml:space="preserve">statyw utrzymujący zimną temperaturę, 96 miejscowy, na probówki o pojemności 1,5 lub 2 ml, dł. × szer. × wys. 26.8 cm × 11.2 cm × 3.8 cm </t>
  </si>
  <si>
    <t>filtry wirówkowe</t>
  </si>
  <si>
    <t xml:space="preserve"> filtry wirówkowe, rozmiar: 0.22um, długość 45mm, średnica 10,6 mm </t>
  </si>
  <si>
    <t xml:space="preserve">filtry wirówkowe, rozmiar: 0.1um, długość 45mm, średnica 10,6 mm </t>
  </si>
  <si>
    <t>filtry butelkowe</t>
  </si>
  <si>
    <t xml:space="preserve">filtr butelkowy o pojemności 500 ml z gwintem 45 mm na wierzchu butelki z membraną z polieterosulfonu (PES)  o wielkości porów 0,22 µm, wys. 148 mm </t>
  </si>
  <si>
    <t xml:space="preserve">filtr butelkowy o pojemności 500 ml z membraną z polieterosulfonu (PES)  o wielkości porów 0,22 µm, wys. 263 mm </t>
  </si>
  <si>
    <t>szklana płytka</t>
  </si>
  <si>
    <t>szklana płytka pokryta żele, krzemionkowym ze wskaźnikiem fluorescencyjnym F254, rozmiar 20 cmx20 cm</t>
  </si>
  <si>
    <t>folia tytanowa</t>
  </si>
  <si>
    <t>folia tytanowa, grubość 0.127 mm, próba zawierająca śladowe ilości metali 99.7%</t>
  </si>
  <si>
    <t xml:space="preserve">szklane probówki kwarcowe 5 mm do NMR, średnica 5 mm, grubość ścianki 0.77 mm </t>
  </si>
  <si>
    <t>wirówkowe jednostki filtracyjne</t>
  </si>
  <si>
    <t>wirówkowe jednostki filtracyjne, powierchnia filtracji 3 cm², prędkość maks. (×g): 5000, objętość próbki: 4000 µl</t>
  </si>
  <si>
    <t>adapter do filtracji</t>
  </si>
  <si>
    <t>adapter do filtracji, połączenie ST/NS29/32, śr. wewn. Kołnierza: 31 mm</t>
  </si>
  <si>
    <t>wkładka do probówek NMR</t>
  </si>
  <si>
    <t>wkładka do probówek NRM o średnicy 5 mm, dostarczona z zaślepką, do eksperymentów w zmiennej temperaturze</t>
  </si>
  <si>
    <t>dyski filtracyjne</t>
  </si>
  <si>
    <t>dyski filtracyjne z membraną z polifluorku winylidenu,rozmiar: 0.22um, hydrofilowe, średnica filtra: 47mm</t>
  </si>
  <si>
    <t>filtry wirówkowe, powierchnia filtracji: 1 cm², prędkość maks. (×g): 15000, objętość próbki: max. 500 µl</t>
  </si>
  <si>
    <t>24 szt</t>
  </si>
  <si>
    <t>8-dołkowe komory ze szkiełkami do hodowli, utrwalania czy barwienia próbek</t>
  </si>
  <si>
    <t>płytka filtracyjna</t>
  </si>
  <si>
    <t xml:space="preserve">płytka filtracyjna, rozmiar porów: 0.45 µm, zawierająca membranę PVDF, maksymalna pojemność dołka 300 µl  </t>
  </si>
  <si>
    <t xml:space="preserve">filtry strzykawkowe, rozmiar porów: 0.22 µm, membrana z mieszaniny estrów celulozy, wys.27 mm, średnica 3.3 cm  </t>
  </si>
  <si>
    <t xml:space="preserve">płytka filtracyjna, rozmiar porów: 0.4 µm, zawierająca membranę PVDF, maksymalna pojemność dołka 300 µl  </t>
  </si>
  <si>
    <t xml:space="preserve">krioprobówki, pojemność: 1,2 ml, odpowiednie do przechowywania do -180 °C, sterylne, wolne od RNaz i DNaz </t>
  </si>
  <si>
    <t>filtry strzykawkowe rozmiar porów: 0.45 µm porów, średnica: 13 mm, zawierające hydrofobową membranę</t>
  </si>
  <si>
    <t xml:space="preserve">filtry wirówkowe, membrana z  celulozy, pojemność próbki 15 ml, powierzchnia filtracyjna min. powierzchnia filtracyjna: 7.6 cm2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</si>
</sst>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 Unicode M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5" fillId="4" borderId="3" xfId="0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vertical="center"/>
      <protection locked="0"/>
    </xf>
    <xf numFmtId="9" fontId="5" fillId="5" borderId="3" xfId="0" applyNumberFormat="1" applyFont="1" applyFill="1" applyBorder="1" applyAlignment="1" applyProtection="1">
      <alignment vertical="center" wrapText="1"/>
      <protection locked="0"/>
    </xf>
    <xf numFmtId="165" fontId="5" fillId="6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/>
    </xf>
    <xf numFmtId="165" fontId="5" fillId="0" borderId="0" xfId="0" applyNumberFormat="1" applyFont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</xf>
    <xf numFmtId="165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wrapText="1"/>
      <protection locked="0"/>
    </xf>
    <xf numFmtId="0" fontId="5" fillId="8" borderId="3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3" xfId="0" applyFill="1" applyBorder="1" applyProtection="1">
      <protection locked="0"/>
    </xf>
    <xf numFmtId="0" fontId="0" fillId="8" borderId="0" xfId="0" applyFill="1" applyAlignment="1">
      <alignment horizontal="center" wrapText="1"/>
    </xf>
    <xf numFmtId="0" fontId="16" fillId="8" borderId="0" xfId="0" applyFont="1" applyFill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4" xfId="0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5" fillId="8" borderId="3" xfId="0" applyFont="1" applyFill="1" applyBorder="1" applyAlignment="1" applyProtection="1">
      <alignment horizontal="center" wrapText="1"/>
      <protection locked="0"/>
    </xf>
    <xf numFmtId="0" fontId="0" fillId="8" borderId="1" xfId="0" applyFont="1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 applyProtection="1">
      <alignment horizontal="center"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center" wrapText="1"/>
      <protection locked="0"/>
    </xf>
  </cellXfs>
  <cellStyles count="2">
    <cellStyle name="Excel Built-in Normal" xfId="1"/>
    <cellStyle name="Normalny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9035416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6854191" cy="1400176"/>
          <a:chOff x="379094" y="7620"/>
          <a:chExt cx="7941946" cy="1400176"/>
        </a:xfrm>
      </xdr:grpSpPr>
      <xdr:pic>
        <xdr:nvPicPr>
          <xdr:cNvPr id="10" name="Obraz 9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Obraz 10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12" name="Obraz 11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13" name="Obraz 12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14" name="Obraz 13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3333" y="121920"/>
          <a:ext cx="11231964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11426191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8854441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8844916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7816216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80"/>
  <sheetViews>
    <sheetView topLeftCell="A63" workbookViewId="0">
      <selection activeCell="E7" sqref="E7:E77"/>
    </sheetView>
  </sheetViews>
  <sheetFormatPr defaultColWidth="8.85546875" defaultRowHeight="12.75" x14ac:dyDescent="0.2"/>
  <cols>
    <col min="1" max="1" width="4.7109375" style="3" customWidth="1"/>
    <col min="2" max="2" width="15.7109375" style="16" customWidth="1"/>
    <col min="3" max="3" width="78.85546875" style="3" customWidth="1"/>
    <col min="4" max="4" width="11" style="16" customWidth="1"/>
    <col min="5" max="5" width="6" style="16" customWidth="1"/>
    <col min="6" max="6" width="4.7109375" style="3" customWidth="1"/>
    <col min="7" max="7" width="2.7109375" style="3" customWidth="1"/>
    <col min="8" max="8" width="5.85546875" style="3" customWidth="1"/>
    <col min="9" max="9" width="6" style="3" customWidth="1"/>
    <col min="10" max="10" width="7.42578125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11</v>
      </c>
      <c r="B4" s="19" t="s">
        <v>26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38.2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26.25" customHeight="1" x14ac:dyDescent="0.25">
      <c r="A7" s="6">
        <v>1</v>
      </c>
      <c r="B7" s="34" t="s">
        <v>42</v>
      </c>
      <c r="C7" s="38" t="s">
        <v>44</v>
      </c>
      <c r="D7" s="28" t="s">
        <v>30</v>
      </c>
      <c r="E7" s="33">
        <v>10</v>
      </c>
      <c r="F7" s="7"/>
      <c r="G7" s="8"/>
      <c r="H7" s="9">
        <f t="shared" ref="H7:H9" si="0">F7+F7*G7</f>
        <v>0</v>
      </c>
      <c r="I7" s="9">
        <f>E7*F7</f>
        <v>0</v>
      </c>
      <c r="J7" s="9">
        <f>H7*E7</f>
        <v>0</v>
      </c>
    </row>
    <row r="8" spans="1:10" ht="30.75" customHeight="1" x14ac:dyDescent="0.25">
      <c r="A8" s="10">
        <v>2</v>
      </c>
      <c r="B8" s="34" t="s">
        <v>42</v>
      </c>
      <c r="C8" s="38" t="s">
        <v>45</v>
      </c>
      <c r="D8" s="28" t="s">
        <v>31</v>
      </c>
      <c r="E8" s="33">
        <v>10</v>
      </c>
      <c r="F8" s="11"/>
      <c r="G8" s="8"/>
      <c r="H8" s="9">
        <f t="shared" si="0"/>
        <v>0</v>
      </c>
      <c r="I8" s="9">
        <f t="shared" ref="I8:I9" si="1">E8*F8</f>
        <v>0</v>
      </c>
      <c r="J8" s="9">
        <f t="shared" ref="J8:J9" si="2">H8*E8</f>
        <v>0</v>
      </c>
    </row>
    <row r="9" spans="1:10" ht="24" customHeight="1" x14ac:dyDescent="0.25">
      <c r="A9" s="10">
        <v>3</v>
      </c>
      <c r="B9" s="34" t="s">
        <v>42</v>
      </c>
      <c r="C9" s="38" t="s">
        <v>43</v>
      </c>
      <c r="D9" s="28" t="s">
        <v>32</v>
      </c>
      <c r="E9" s="33">
        <v>10</v>
      </c>
      <c r="F9" s="12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30" customHeight="1" x14ac:dyDescent="0.25">
      <c r="A10" s="6">
        <v>4</v>
      </c>
      <c r="B10" s="34" t="s">
        <v>42</v>
      </c>
      <c r="C10" s="38" t="s">
        <v>46</v>
      </c>
      <c r="D10" s="28" t="s">
        <v>32</v>
      </c>
      <c r="E10" s="33">
        <v>10</v>
      </c>
      <c r="F10" s="7"/>
      <c r="G10" s="8"/>
      <c r="H10" s="9">
        <f t="shared" ref="H10:H21" si="3">F10+F10*G10</f>
        <v>0</v>
      </c>
      <c r="I10" s="9">
        <f>E10*F10</f>
        <v>0</v>
      </c>
      <c r="J10" s="9">
        <f>H10*E10</f>
        <v>0</v>
      </c>
    </row>
    <row r="11" spans="1:10" ht="30" customHeight="1" x14ac:dyDescent="0.25">
      <c r="A11" s="10">
        <v>5</v>
      </c>
      <c r="B11" s="34" t="s">
        <v>42</v>
      </c>
      <c r="C11" s="38" t="s">
        <v>47</v>
      </c>
      <c r="D11" s="28" t="s">
        <v>32</v>
      </c>
      <c r="E11" s="33">
        <v>10</v>
      </c>
      <c r="F11" s="11"/>
      <c r="G11" s="8"/>
      <c r="H11" s="9">
        <f t="shared" si="3"/>
        <v>0</v>
      </c>
      <c r="I11" s="9">
        <f t="shared" ref="I11:I12" si="4">E11*F11</f>
        <v>0</v>
      </c>
      <c r="J11" s="9">
        <f t="shared" ref="J11:J12" si="5">H11*E11</f>
        <v>0</v>
      </c>
    </row>
    <row r="12" spans="1:10" ht="28.5" customHeight="1" x14ac:dyDescent="0.25">
      <c r="A12" s="10">
        <v>6</v>
      </c>
      <c r="B12" s="34" t="s">
        <v>42</v>
      </c>
      <c r="C12" s="38" t="s">
        <v>48</v>
      </c>
      <c r="D12" s="28" t="s">
        <v>32</v>
      </c>
      <c r="E12" s="33">
        <v>10</v>
      </c>
      <c r="F12" s="12"/>
      <c r="G12" s="8"/>
      <c r="H12" s="9">
        <f t="shared" si="3"/>
        <v>0</v>
      </c>
      <c r="I12" s="9">
        <f t="shared" si="4"/>
        <v>0</v>
      </c>
      <c r="J12" s="9">
        <f t="shared" si="5"/>
        <v>0</v>
      </c>
    </row>
    <row r="13" spans="1:10" ht="33.75" customHeight="1" x14ac:dyDescent="0.25">
      <c r="A13" s="6">
        <v>7</v>
      </c>
      <c r="B13" s="34" t="s">
        <v>42</v>
      </c>
      <c r="C13" s="38" t="s">
        <v>49</v>
      </c>
      <c r="D13" s="28" t="s">
        <v>32</v>
      </c>
      <c r="E13" s="33">
        <v>10</v>
      </c>
      <c r="F13" s="7"/>
      <c r="G13" s="8"/>
      <c r="H13" s="9">
        <f t="shared" si="3"/>
        <v>0</v>
      </c>
      <c r="I13" s="9">
        <f>E13*F13</f>
        <v>0</v>
      </c>
      <c r="J13" s="9">
        <f>H13*E13</f>
        <v>0</v>
      </c>
    </row>
    <row r="14" spans="1:10" ht="63.75" customHeight="1" x14ac:dyDescent="0.25">
      <c r="A14" s="10">
        <v>8</v>
      </c>
      <c r="B14" s="34" t="s">
        <v>42</v>
      </c>
      <c r="C14" s="38" t="s">
        <v>50</v>
      </c>
      <c r="D14" s="28" t="s">
        <v>33</v>
      </c>
      <c r="E14" s="33">
        <v>10</v>
      </c>
      <c r="F14" s="11"/>
      <c r="G14" s="8"/>
      <c r="H14" s="9">
        <f t="shared" si="3"/>
        <v>0</v>
      </c>
      <c r="I14" s="9">
        <f t="shared" ref="I14:I15" si="6">E14*F14</f>
        <v>0</v>
      </c>
      <c r="J14" s="9">
        <f t="shared" ref="J14:J15" si="7">H14*E14</f>
        <v>0</v>
      </c>
    </row>
    <row r="15" spans="1:10" ht="44.25" customHeight="1" x14ac:dyDescent="0.25">
      <c r="A15" s="10">
        <v>9</v>
      </c>
      <c r="B15" s="34" t="s">
        <v>42</v>
      </c>
      <c r="C15" s="38" t="s">
        <v>51</v>
      </c>
      <c r="D15" s="28" t="s">
        <v>32</v>
      </c>
      <c r="E15" s="33">
        <v>10</v>
      </c>
      <c r="F15" s="12"/>
      <c r="G15" s="8"/>
      <c r="H15" s="9">
        <f t="shared" si="3"/>
        <v>0</v>
      </c>
      <c r="I15" s="9">
        <f t="shared" si="6"/>
        <v>0</v>
      </c>
      <c r="J15" s="9">
        <f t="shared" si="7"/>
        <v>0</v>
      </c>
    </row>
    <row r="16" spans="1:10" ht="22.5" customHeight="1" x14ac:dyDescent="0.25">
      <c r="A16" s="6">
        <v>10</v>
      </c>
      <c r="B16" s="34" t="s">
        <v>42</v>
      </c>
      <c r="C16" s="38" t="s">
        <v>52</v>
      </c>
      <c r="D16" s="28" t="s">
        <v>29</v>
      </c>
      <c r="E16" s="33">
        <v>10</v>
      </c>
      <c r="F16" s="7"/>
      <c r="G16" s="8"/>
      <c r="H16" s="9">
        <f t="shared" si="3"/>
        <v>0</v>
      </c>
      <c r="I16" s="9">
        <f>E16*F16</f>
        <v>0</v>
      </c>
      <c r="J16" s="9">
        <f>H16*E16</f>
        <v>0</v>
      </c>
    </row>
    <row r="17" spans="1:10" ht="24" customHeight="1" x14ac:dyDescent="0.25">
      <c r="A17" s="10">
        <v>11</v>
      </c>
      <c r="B17" s="34" t="s">
        <v>42</v>
      </c>
      <c r="C17" s="38" t="s">
        <v>53</v>
      </c>
      <c r="D17" s="28" t="s">
        <v>29</v>
      </c>
      <c r="E17" s="33">
        <v>10</v>
      </c>
      <c r="F17" s="11"/>
      <c r="G17" s="8"/>
      <c r="H17" s="9">
        <f t="shared" si="3"/>
        <v>0</v>
      </c>
      <c r="I17" s="9">
        <f t="shared" ref="I17:I18" si="8">E17*F17</f>
        <v>0</v>
      </c>
      <c r="J17" s="9">
        <f t="shared" ref="J17:J18" si="9">H17*E17</f>
        <v>0</v>
      </c>
    </row>
    <row r="18" spans="1:10" ht="30" customHeight="1" x14ac:dyDescent="0.25">
      <c r="A18" s="10">
        <v>12</v>
      </c>
      <c r="B18" s="34" t="s">
        <v>42</v>
      </c>
      <c r="C18" s="38" t="s">
        <v>54</v>
      </c>
      <c r="D18" s="28" t="s">
        <v>32</v>
      </c>
      <c r="E18" s="33">
        <v>10</v>
      </c>
      <c r="F18" s="12"/>
      <c r="G18" s="8"/>
      <c r="H18" s="9">
        <f t="shared" si="3"/>
        <v>0</v>
      </c>
      <c r="I18" s="9">
        <f t="shared" si="8"/>
        <v>0</v>
      </c>
      <c r="J18" s="9">
        <f t="shared" si="9"/>
        <v>0</v>
      </c>
    </row>
    <row r="19" spans="1:10" ht="31.5" customHeight="1" x14ac:dyDescent="0.25">
      <c r="A19" s="6">
        <v>13</v>
      </c>
      <c r="B19" s="34" t="s">
        <v>42</v>
      </c>
      <c r="C19" s="38" t="s">
        <v>55</v>
      </c>
      <c r="D19" s="28" t="s">
        <v>31</v>
      </c>
      <c r="E19" s="33">
        <v>10</v>
      </c>
      <c r="F19" s="7"/>
      <c r="G19" s="8"/>
      <c r="H19" s="9">
        <f t="shared" si="3"/>
        <v>0</v>
      </c>
      <c r="I19" s="9">
        <f>E19*F19</f>
        <v>0</v>
      </c>
      <c r="J19" s="9">
        <f>H19*E19</f>
        <v>0</v>
      </c>
    </row>
    <row r="20" spans="1:10" ht="31.5" customHeight="1" x14ac:dyDescent="0.25">
      <c r="A20" s="10">
        <v>14</v>
      </c>
      <c r="B20" s="34" t="s">
        <v>42</v>
      </c>
      <c r="C20" s="38" t="s">
        <v>56</v>
      </c>
      <c r="D20" s="28" t="s">
        <v>31</v>
      </c>
      <c r="E20" s="33">
        <v>10</v>
      </c>
      <c r="F20" s="11"/>
      <c r="G20" s="8"/>
      <c r="H20" s="9">
        <f t="shared" si="3"/>
        <v>0</v>
      </c>
      <c r="I20" s="9">
        <f t="shared" ref="I20:I21" si="10">E20*F20</f>
        <v>0</v>
      </c>
      <c r="J20" s="9">
        <f t="shared" ref="J20:J21" si="11">H20*E20</f>
        <v>0</v>
      </c>
    </row>
    <row r="21" spans="1:10" ht="22.5" customHeight="1" x14ac:dyDescent="0.25">
      <c r="A21" s="10">
        <v>15</v>
      </c>
      <c r="B21" s="34" t="s">
        <v>42</v>
      </c>
      <c r="C21" s="38" t="s">
        <v>57</v>
      </c>
      <c r="D21" s="28" t="s">
        <v>32</v>
      </c>
      <c r="E21" s="33">
        <v>10</v>
      </c>
      <c r="F21" s="12"/>
      <c r="G21" s="8"/>
      <c r="H21" s="9">
        <f t="shared" si="3"/>
        <v>0</v>
      </c>
      <c r="I21" s="9">
        <f t="shared" si="10"/>
        <v>0</v>
      </c>
      <c r="J21" s="9">
        <f t="shared" si="11"/>
        <v>0</v>
      </c>
    </row>
    <row r="22" spans="1:10" ht="29.25" customHeight="1" x14ac:dyDescent="0.25">
      <c r="A22" s="6">
        <v>16</v>
      </c>
      <c r="B22" s="34" t="s">
        <v>42</v>
      </c>
      <c r="C22" s="38" t="s">
        <v>59</v>
      </c>
      <c r="D22" s="28" t="s">
        <v>32</v>
      </c>
      <c r="E22" s="33">
        <v>10</v>
      </c>
      <c r="F22" s="7"/>
      <c r="G22" s="8"/>
      <c r="H22" s="9">
        <f t="shared" ref="H22:H46" si="12">F22+F22*G22</f>
        <v>0</v>
      </c>
      <c r="I22" s="9">
        <f>E22*F22</f>
        <v>0</v>
      </c>
      <c r="J22" s="9">
        <f>H22*E22</f>
        <v>0</v>
      </c>
    </row>
    <row r="23" spans="1:10" ht="30" customHeight="1" x14ac:dyDescent="0.25">
      <c r="A23" s="10">
        <v>17</v>
      </c>
      <c r="B23" s="34" t="s">
        <v>42</v>
      </c>
      <c r="C23" s="38" t="s">
        <v>58</v>
      </c>
      <c r="D23" s="28" t="s">
        <v>32</v>
      </c>
      <c r="E23" s="33">
        <v>10</v>
      </c>
      <c r="F23" s="11"/>
      <c r="G23" s="8"/>
      <c r="H23" s="9">
        <f t="shared" si="12"/>
        <v>0</v>
      </c>
      <c r="I23" s="9">
        <f t="shared" ref="I23:I24" si="13">E23*F23</f>
        <v>0</v>
      </c>
      <c r="J23" s="9">
        <f t="shared" ref="J23:J24" si="14">H23*E23</f>
        <v>0</v>
      </c>
    </row>
    <row r="24" spans="1:10" ht="24" customHeight="1" x14ac:dyDescent="0.25">
      <c r="A24" s="10">
        <v>18</v>
      </c>
      <c r="B24" s="34" t="s">
        <v>42</v>
      </c>
      <c r="C24" s="38" t="s">
        <v>60</v>
      </c>
      <c r="D24" s="28" t="s">
        <v>32</v>
      </c>
      <c r="E24" s="33">
        <v>10</v>
      </c>
      <c r="F24" s="12"/>
      <c r="G24" s="8"/>
      <c r="H24" s="9">
        <f t="shared" si="12"/>
        <v>0</v>
      </c>
      <c r="I24" s="9">
        <f t="shared" si="13"/>
        <v>0</v>
      </c>
      <c r="J24" s="9">
        <f t="shared" si="14"/>
        <v>0</v>
      </c>
    </row>
    <row r="25" spans="1:10" ht="28.5" customHeight="1" x14ac:dyDescent="0.25">
      <c r="A25" s="6">
        <v>19</v>
      </c>
      <c r="B25" s="34" t="s">
        <v>42</v>
      </c>
      <c r="C25" s="38" t="s">
        <v>61</v>
      </c>
      <c r="D25" s="28" t="s">
        <v>32</v>
      </c>
      <c r="E25" s="33">
        <v>10</v>
      </c>
      <c r="F25" s="11"/>
      <c r="G25" s="8"/>
      <c r="H25" s="9">
        <f t="shared" si="12"/>
        <v>0</v>
      </c>
      <c r="I25" s="9">
        <f t="shared" ref="I25:I26" si="15">E25*F25</f>
        <v>0</v>
      </c>
      <c r="J25" s="9">
        <f t="shared" ref="J25:J26" si="16">H25*E25</f>
        <v>0</v>
      </c>
    </row>
    <row r="26" spans="1:10" ht="35.25" customHeight="1" x14ac:dyDescent="0.25">
      <c r="A26" s="10">
        <v>20</v>
      </c>
      <c r="B26" s="34" t="s">
        <v>42</v>
      </c>
      <c r="C26" s="38" t="s">
        <v>62</v>
      </c>
      <c r="D26" s="28" t="s">
        <v>33</v>
      </c>
      <c r="E26" s="33">
        <v>10</v>
      </c>
      <c r="F26" s="12"/>
      <c r="G26" s="8"/>
      <c r="H26" s="9">
        <f t="shared" si="12"/>
        <v>0</v>
      </c>
      <c r="I26" s="9">
        <f t="shared" si="15"/>
        <v>0</v>
      </c>
      <c r="J26" s="9">
        <f t="shared" si="16"/>
        <v>0</v>
      </c>
    </row>
    <row r="27" spans="1:10" ht="24" customHeight="1" x14ac:dyDescent="0.25">
      <c r="A27" s="10">
        <v>21</v>
      </c>
      <c r="B27" s="34" t="s">
        <v>42</v>
      </c>
      <c r="C27" s="38" t="s">
        <v>63</v>
      </c>
      <c r="D27" s="28" t="s">
        <v>32</v>
      </c>
      <c r="E27" s="33">
        <v>10</v>
      </c>
      <c r="F27" s="7"/>
      <c r="G27" s="8"/>
      <c r="H27" s="9">
        <f t="shared" si="12"/>
        <v>0</v>
      </c>
      <c r="I27" s="9">
        <f>E27*F27</f>
        <v>0</v>
      </c>
      <c r="J27" s="9">
        <f>H27*E27</f>
        <v>0</v>
      </c>
    </row>
    <row r="28" spans="1:10" ht="30" customHeight="1" x14ac:dyDescent="0.25">
      <c r="A28" s="6">
        <v>22</v>
      </c>
      <c r="B28" s="34" t="s">
        <v>42</v>
      </c>
      <c r="C28" s="38" t="s">
        <v>64</v>
      </c>
      <c r="D28" s="28" t="s">
        <v>29</v>
      </c>
      <c r="E28" s="33">
        <v>10</v>
      </c>
      <c r="F28" s="11"/>
      <c r="G28" s="8"/>
      <c r="H28" s="9">
        <f t="shared" si="12"/>
        <v>0</v>
      </c>
      <c r="I28" s="9">
        <f t="shared" ref="I28:I29" si="17">E28*F28</f>
        <v>0</v>
      </c>
      <c r="J28" s="9">
        <f t="shared" ref="J28:J29" si="18">H28*E28</f>
        <v>0</v>
      </c>
    </row>
    <row r="29" spans="1:10" ht="27" customHeight="1" x14ac:dyDescent="0.25">
      <c r="A29" s="10">
        <v>23</v>
      </c>
      <c r="B29" s="34" t="s">
        <v>42</v>
      </c>
      <c r="C29" s="38" t="s">
        <v>65</v>
      </c>
      <c r="D29" s="28" t="s">
        <v>29</v>
      </c>
      <c r="E29" s="33">
        <v>10</v>
      </c>
      <c r="F29" s="12"/>
      <c r="G29" s="8"/>
      <c r="H29" s="9">
        <f t="shared" si="12"/>
        <v>0</v>
      </c>
      <c r="I29" s="9">
        <f t="shared" si="17"/>
        <v>0</v>
      </c>
      <c r="J29" s="9">
        <f t="shared" si="18"/>
        <v>0</v>
      </c>
    </row>
    <row r="30" spans="1:10" ht="29.25" customHeight="1" x14ac:dyDescent="0.25">
      <c r="A30" s="10">
        <v>24</v>
      </c>
      <c r="B30" s="34" t="s">
        <v>42</v>
      </c>
      <c r="C30" s="38" t="s">
        <v>66</v>
      </c>
      <c r="D30" s="28" t="s">
        <v>31</v>
      </c>
      <c r="E30" s="33">
        <v>10</v>
      </c>
      <c r="F30" s="7"/>
      <c r="G30" s="8"/>
      <c r="H30" s="9">
        <f t="shared" si="12"/>
        <v>0</v>
      </c>
      <c r="I30" s="9">
        <f>E30*F30</f>
        <v>0</v>
      </c>
      <c r="J30" s="9">
        <f>H30*E30</f>
        <v>0</v>
      </c>
    </row>
    <row r="31" spans="1:10" ht="34.5" customHeight="1" x14ac:dyDescent="0.25">
      <c r="A31" s="6">
        <v>25</v>
      </c>
      <c r="B31" s="34" t="s">
        <v>42</v>
      </c>
      <c r="C31" s="38" t="s">
        <v>67</v>
      </c>
      <c r="D31" s="28" t="s">
        <v>32</v>
      </c>
      <c r="E31" s="33">
        <v>10</v>
      </c>
      <c r="F31" s="11"/>
      <c r="G31" s="8"/>
      <c r="H31" s="9">
        <f t="shared" si="12"/>
        <v>0</v>
      </c>
      <c r="I31" s="9">
        <f t="shared" ref="I31:I32" si="19">E31*F31</f>
        <v>0</v>
      </c>
      <c r="J31" s="9">
        <f t="shared" ref="J31:J32" si="20">H31*E31</f>
        <v>0</v>
      </c>
    </row>
    <row r="32" spans="1:10" ht="29.25" customHeight="1" x14ac:dyDescent="0.25">
      <c r="A32" s="10">
        <v>26</v>
      </c>
      <c r="B32" s="34" t="s">
        <v>42</v>
      </c>
      <c r="C32" s="38" t="s">
        <v>68</v>
      </c>
      <c r="D32" s="28" t="s">
        <v>32</v>
      </c>
      <c r="E32" s="33">
        <v>10</v>
      </c>
      <c r="F32" s="12"/>
      <c r="G32" s="8"/>
      <c r="H32" s="9">
        <f t="shared" si="12"/>
        <v>0</v>
      </c>
      <c r="I32" s="9">
        <f t="shared" si="19"/>
        <v>0</v>
      </c>
      <c r="J32" s="9">
        <f t="shared" si="20"/>
        <v>0</v>
      </c>
    </row>
    <row r="33" spans="1:10" ht="27.75" customHeight="1" x14ac:dyDescent="0.25">
      <c r="A33" s="10">
        <v>27</v>
      </c>
      <c r="B33" s="34" t="s">
        <v>42</v>
      </c>
      <c r="C33" s="38" t="s">
        <v>69</v>
      </c>
      <c r="D33" s="28" t="s">
        <v>32</v>
      </c>
      <c r="E33" s="33">
        <v>10</v>
      </c>
      <c r="F33" s="7"/>
      <c r="G33" s="8"/>
      <c r="H33" s="9">
        <f t="shared" si="12"/>
        <v>0</v>
      </c>
      <c r="I33" s="9">
        <f>E33*F33</f>
        <v>0</v>
      </c>
      <c r="J33" s="9">
        <f>H33*E33</f>
        <v>0</v>
      </c>
    </row>
    <row r="34" spans="1:10" ht="24" customHeight="1" x14ac:dyDescent="0.25">
      <c r="A34" s="6">
        <v>28</v>
      </c>
      <c r="B34" s="34" t="s">
        <v>42</v>
      </c>
      <c r="C34" s="38" t="s">
        <v>70</v>
      </c>
      <c r="D34" s="28" t="s">
        <v>32</v>
      </c>
      <c r="E34" s="33">
        <v>10</v>
      </c>
      <c r="F34" s="11"/>
      <c r="G34" s="8"/>
      <c r="H34" s="9">
        <f t="shared" si="12"/>
        <v>0</v>
      </c>
      <c r="I34" s="9">
        <f t="shared" ref="I34:I35" si="21">E34*F34</f>
        <v>0</v>
      </c>
      <c r="J34" s="9">
        <f t="shared" ref="J34:J35" si="22">H34*E34</f>
        <v>0</v>
      </c>
    </row>
    <row r="35" spans="1:10" ht="45" customHeight="1" x14ac:dyDescent="0.25">
      <c r="A35" s="10">
        <v>29</v>
      </c>
      <c r="B35" s="34" t="s">
        <v>42</v>
      </c>
      <c r="C35" s="38" t="s">
        <v>71</v>
      </c>
      <c r="D35" s="28" t="s">
        <v>33</v>
      </c>
      <c r="E35" s="33">
        <v>10</v>
      </c>
      <c r="F35" s="12"/>
      <c r="G35" s="8"/>
      <c r="H35" s="9">
        <f t="shared" si="12"/>
        <v>0</v>
      </c>
      <c r="I35" s="9">
        <f t="shared" si="21"/>
        <v>0</v>
      </c>
      <c r="J35" s="9">
        <f t="shared" si="22"/>
        <v>0</v>
      </c>
    </row>
    <row r="36" spans="1:10" ht="35.25" customHeight="1" x14ac:dyDescent="0.25">
      <c r="A36" s="10">
        <v>30</v>
      </c>
      <c r="B36" s="34" t="s">
        <v>42</v>
      </c>
      <c r="C36" s="38" t="s">
        <v>72</v>
      </c>
      <c r="D36" s="28" t="s">
        <v>32</v>
      </c>
      <c r="E36" s="33">
        <v>10</v>
      </c>
      <c r="F36" s="7"/>
      <c r="G36" s="8"/>
      <c r="H36" s="9">
        <f t="shared" si="12"/>
        <v>0</v>
      </c>
      <c r="I36" s="9">
        <f>E36*F36</f>
        <v>0</v>
      </c>
      <c r="J36" s="9">
        <f>H36*E36</f>
        <v>0</v>
      </c>
    </row>
    <row r="37" spans="1:10" ht="30.75" customHeight="1" x14ac:dyDescent="0.25">
      <c r="A37" s="6">
        <v>31</v>
      </c>
      <c r="B37" s="34" t="s">
        <v>42</v>
      </c>
      <c r="C37" s="38" t="s">
        <v>73</v>
      </c>
      <c r="D37" s="28" t="s">
        <v>29</v>
      </c>
      <c r="E37" s="33">
        <v>10</v>
      </c>
      <c r="F37" s="12"/>
      <c r="G37" s="8"/>
      <c r="H37" s="9">
        <f t="shared" si="12"/>
        <v>0</v>
      </c>
      <c r="I37" s="9">
        <f t="shared" ref="I37:I45" si="23">E37*F37</f>
        <v>0</v>
      </c>
      <c r="J37" s="9">
        <f t="shared" ref="J37:J45" si="24">H37*E37</f>
        <v>0</v>
      </c>
    </row>
    <row r="38" spans="1:10" ht="27.75" customHeight="1" x14ac:dyDescent="0.25">
      <c r="A38" s="10">
        <v>32</v>
      </c>
      <c r="B38" s="34" t="s">
        <v>42</v>
      </c>
      <c r="C38" s="38" t="s">
        <v>74</v>
      </c>
      <c r="D38" s="28" t="s">
        <v>29</v>
      </c>
      <c r="E38" s="33">
        <v>10</v>
      </c>
      <c r="F38" s="12"/>
      <c r="G38" s="8"/>
      <c r="H38" s="9">
        <f t="shared" si="12"/>
        <v>0</v>
      </c>
      <c r="I38" s="9">
        <f t="shared" si="23"/>
        <v>0</v>
      </c>
      <c r="J38" s="9">
        <f t="shared" si="24"/>
        <v>0</v>
      </c>
    </row>
    <row r="39" spans="1:10" ht="33.75" customHeight="1" x14ac:dyDescent="0.25">
      <c r="A39" s="10">
        <v>33</v>
      </c>
      <c r="B39" s="34" t="s">
        <v>42</v>
      </c>
      <c r="C39" s="38" t="s">
        <v>75</v>
      </c>
      <c r="D39" s="28" t="s">
        <v>34</v>
      </c>
      <c r="E39" s="33">
        <v>10</v>
      </c>
      <c r="F39" s="12"/>
      <c r="G39" s="8"/>
      <c r="H39" s="9">
        <f t="shared" si="12"/>
        <v>0</v>
      </c>
      <c r="I39" s="9">
        <f t="shared" si="23"/>
        <v>0</v>
      </c>
      <c r="J39" s="9">
        <f t="shared" si="24"/>
        <v>0</v>
      </c>
    </row>
    <row r="40" spans="1:10" ht="32.25" customHeight="1" x14ac:dyDescent="0.25">
      <c r="A40" s="6">
        <v>34</v>
      </c>
      <c r="B40" s="34" t="s">
        <v>42</v>
      </c>
      <c r="C40" s="38" t="s">
        <v>76</v>
      </c>
      <c r="D40" s="28" t="s">
        <v>34</v>
      </c>
      <c r="E40" s="33">
        <v>10</v>
      </c>
      <c r="F40" s="12"/>
      <c r="G40" s="8"/>
      <c r="H40" s="9">
        <f t="shared" si="12"/>
        <v>0</v>
      </c>
      <c r="I40" s="9">
        <f t="shared" si="23"/>
        <v>0</v>
      </c>
      <c r="J40" s="9">
        <f t="shared" si="24"/>
        <v>0</v>
      </c>
    </row>
    <row r="41" spans="1:10" ht="39.75" customHeight="1" x14ac:dyDescent="0.25">
      <c r="A41" s="10">
        <v>35</v>
      </c>
      <c r="B41" s="34" t="s">
        <v>42</v>
      </c>
      <c r="C41" s="38" t="s">
        <v>77</v>
      </c>
      <c r="D41" s="28" t="s">
        <v>35</v>
      </c>
      <c r="E41" s="33">
        <v>10</v>
      </c>
      <c r="F41" s="12"/>
      <c r="G41" s="8"/>
      <c r="H41" s="9">
        <f t="shared" si="12"/>
        <v>0</v>
      </c>
      <c r="I41" s="9">
        <f t="shared" si="23"/>
        <v>0</v>
      </c>
      <c r="J41" s="9">
        <f t="shared" si="24"/>
        <v>0</v>
      </c>
    </row>
    <row r="42" spans="1:10" ht="33" customHeight="1" x14ac:dyDescent="0.25">
      <c r="A42" s="10">
        <v>36</v>
      </c>
      <c r="B42" s="34" t="s">
        <v>42</v>
      </c>
      <c r="C42" s="38" t="s">
        <v>78</v>
      </c>
      <c r="D42" s="28" t="s">
        <v>35</v>
      </c>
      <c r="E42" s="33">
        <v>10</v>
      </c>
      <c r="F42" s="12"/>
      <c r="G42" s="8"/>
      <c r="H42" s="9">
        <f t="shared" si="12"/>
        <v>0</v>
      </c>
      <c r="I42" s="9">
        <f t="shared" si="23"/>
        <v>0</v>
      </c>
      <c r="J42" s="9">
        <f t="shared" si="24"/>
        <v>0</v>
      </c>
    </row>
    <row r="43" spans="1:10" ht="34.5" customHeight="1" x14ac:dyDescent="0.25">
      <c r="A43" s="6">
        <v>37</v>
      </c>
      <c r="B43" s="34" t="s">
        <v>42</v>
      </c>
      <c r="C43" s="38" t="s">
        <v>79</v>
      </c>
      <c r="D43" s="28" t="s">
        <v>35</v>
      </c>
      <c r="E43" s="33">
        <v>10</v>
      </c>
      <c r="F43" s="12"/>
      <c r="G43" s="8"/>
      <c r="H43" s="9">
        <f t="shared" si="12"/>
        <v>0</v>
      </c>
      <c r="I43" s="9">
        <f t="shared" si="23"/>
        <v>0</v>
      </c>
      <c r="J43" s="9">
        <f t="shared" si="24"/>
        <v>0</v>
      </c>
    </row>
    <row r="44" spans="1:10" ht="40.5" customHeight="1" x14ac:dyDescent="0.25">
      <c r="A44" s="10">
        <v>38</v>
      </c>
      <c r="B44" s="34" t="s">
        <v>42</v>
      </c>
      <c r="C44" s="38" t="s">
        <v>80</v>
      </c>
      <c r="D44" s="28" t="s">
        <v>35</v>
      </c>
      <c r="E44" s="33">
        <v>10</v>
      </c>
      <c r="F44" s="12"/>
      <c r="G44" s="8"/>
      <c r="H44" s="9">
        <f t="shared" si="12"/>
        <v>0</v>
      </c>
      <c r="I44" s="9">
        <f t="shared" si="23"/>
        <v>0</v>
      </c>
      <c r="J44" s="9">
        <f t="shared" si="24"/>
        <v>0</v>
      </c>
    </row>
    <row r="45" spans="1:10" ht="37.5" customHeight="1" x14ac:dyDescent="0.25">
      <c r="A45" s="10">
        <v>39</v>
      </c>
      <c r="B45" s="34" t="s">
        <v>42</v>
      </c>
      <c r="C45" s="38" t="s">
        <v>82</v>
      </c>
      <c r="D45" s="28" t="s">
        <v>35</v>
      </c>
      <c r="E45" s="33">
        <v>10</v>
      </c>
      <c r="F45" s="12"/>
      <c r="G45" s="8"/>
      <c r="H45" s="9">
        <f t="shared" si="12"/>
        <v>0</v>
      </c>
      <c r="I45" s="9">
        <f t="shared" si="23"/>
        <v>0</v>
      </c>
      <c r="J45" s="9">
        <f t="shared" si="24"/>
        <v>0</v>
      </c>
    </row>
    <row r="46" spans="1:10" ht="32.25" customHeight="1" x14ac:dyDescent="0.25">
      <c r="A46" s="6">
        <v>40</v>
      </c>
      <c r="B46" s="34" t="s">
        <v>42</v>
      </c>
      <c r="C46" s="38" t="s">
        <v>81</v>
      </c>
      <c r="D46" s="28" t="s">
        <v>36</v>
      </c>
      <c r="E46" s="33">
        <v>10</v>
      </c>
      <c r="F46" s="30"/>
      <c r="G46" s="8"/>
      <c r="H46" s="9">
        <f t="shared" si="12"/>
        <v>0</v>
      </c>
      <c r="I46" s="9">
        <f t="shared" ref="I46" si="25">E46*F46</f>
        <v>0</v>
      </c>
      <c r="J46" s="9">
        <f t="shared" ref="J46" si="26">H46*E46</f>
        <v>0</v>
      </c>
    </row>
    <row r="47" spans="1:10" ht="35.25" customHeight="1" x14ac:dyDescent="0.25">
      <c r="A47" s="10">
        <v>41</v>
      </c>
      <c r="B47" s="34" t="s">
        <v>42</v>
      </c>
      <c r="C47" s="38" t="s">
        <v>81</v>
      </c>
      <c r="D47" s="28" t="s">
        <v>37</v>
      </c>
      <c r="E47" s="33">
        <v>10</v>
      </c>
      <c r="F47" s="30"/>
      <c r="G47" s="8"/>
      <c r="H47" s="9">
        <f t="shared" ref="H47:H77" si="27">F47+F47*G47</f>
        <v>0</v>
      </c>
      <c r="I47" s="9">
        <f t="shared" ref="I47:I77" si="28">E47*F47</f>
        <v>0</v>
      </c>
      <c r="J47" s="9">
        <f t="shared" ref="J47:J77" si="29">H47*E47</f>
        <v>0</v>
      </c>
    </row>
    <row r="48" spans="1:10" ht="20.25" customHeight="1" x14ac:dyDescent="0.25">
      <c r="A48" s="10">
        <v>42</v>
      </c>
      <c r="B48" s="34" t="s">
        <v>42</v>
      </c>
      <c r="C48" s="38" t="s">
        <v>83</v>
      </c>
      <c r="D48" s="28" t="s">
        <v>38</v>
      </c>
      <c r="E48" s="33">
        <v>10</v>
      </c>
      <c r="F48" s="30"/>
      <c r="G48" s="8"/>
      <c r="H48" s="9">
        <f t="shared" si="27"/>
        <v>0</v>
      </c>
      <c r="I48" s="9">
        <f t="shared" si="28"/>
        <v>0</v>
      </c>
      <c r="J48" s="9">
        <f t="shared" si="29"/>
        <v>0</v>
      </c>
    </row>
    <row r="49" spans="1:10" ht="38.25" customHeight="1" x14ac:dyDescent="0.25">
      <c r="A49" s="6">
        <v>43</v>
      </c>
      <c r="B49" s="34" t="s">
        <v>42</v>
      </c>
      <c r="C49" s="38" t="s">
        <v>84</v>
      </c>
      <c r="D49" s="28" t="s">
        <v>38</v>
      </c>
      <c r="E49" s="33">
        <v>10</v>
      </c>
      <c r="F49" s="30"/>
      <c r="G49" s="8"/>
      <c r="H49" s="9">
        <f t="shared" si="27"/>
        <v>0</v>
      </c>
      <c r="I49" s="9">
        <f t="shared" si="28"/>
        <v>0</v>
      </c>
      <c r="J49" s="9">
        <f t="shared" si="29"/>
        <v>0</v>
      </c>
    </row>
    <row r="50" spans="1:10" ht="34.5" customHeight="1" x14ac:dyDescent="0.25">
      <c r="A50" s="10">
        <v>44</v>
      </c>
      <c r="B50" s="34" t="s">
        <v>42</v>
      </c>
      <c r="C50" s="38" t="s">
        <v>85</v>
      </c>
      <c r="D50" s="28" t="s">
        <v>32</v>
      </c>
      <c r="E50" s="33">
        <v>10</v>
      </c>
      <c r="F50" s="30"/>
      <c r="G50" s="8"/>
      <c r="H50" s="9">
        <f t="shared" si="27"/>
        <v>0</v>
      </c>
      <c r="I50" s="9">
        <f t="shared" si="28"/>
        <v>0</v>
      </c>
      <c r="J50" s="9">
        <f t="shared" si="29"/>
        <v>0</v>
      </c>
    </row>
    <row r="51" spans="1:10" ht="39" customHeight="1" x14ac:dyDescent="0.25">
      <c r="A51" s="10">
        <v>45</v>
      </c>
      <c r="B51" s="34" t="s">
        <v>42</v>
      </c>
      <c r="C51" s="38" t="s">
        <v>453</v>
      </c>
      <c r="D51" s="28" t="s">
        <v>32</v>
      </c>
      <c r="E51" s="33">
        <v>10</v>
      </c>
      <c r="F51" s="30"/>
      <c r="G51" s="8"/>
      <c r="H51" s="9">
        <f t="shared" si="27"/>
        <v>0</v>
      </c>
      <c r="I51" s="9">
        <f t="shared" si="28"/>
        <v>0</v>
      </c>
      <c r="J51" s="9">
        <f t="shared" si="29"/>
        <v>0</v>
      </c>
    </row>
    <row r="52" spans="1:10" ht="64.5" customHeight="1" x14ac:dyDescent="0.25">
      <c r="A52" s="6">
        <v>46</v>
      </c>
      <c r="B52" s="34" t="s">
        <v>42</v>
      </c>
      <c r="C52" s="38" t="s">
        <v>86</v>
      </c>
      <c r="D52" s="28" t="s">
        <v>31</v>
      </c>
      <c r="E52" s="33">
        <v>10</v>
      </c>
      <c r="F52" s="30"/>
      <c r="G52" s="8"/>
      <c r="H52" s="9">
        <f t="shared" si="27"/>
        <v>0</v>
      </c>
      <c r="I52" s="9">
        <f t="shared" si="28"/>
        <v>0</v>
      </c>
      <c r="J52" s="9">
        <f t="shared" si="29"/>
        <v>0</v>
      </c>
    </row>
    <row r="53" spans="1:10" ht="35.25" customHeight="1" x14ac:dyDescent="0.25">
      <c r="A53" s="10">
        <v>47</v>
      </c>
      <c r="B53" s="34" t="s">
        <v>42</v>
      </c>
      <c r="C53" s="38" t="s">
        <v>87</v>
      </c>
      <c r="D53" s="28" t="s">
        <v>32</v>
      </c>
      <c r="E53" s="33">
        <v>10</v>
      </c>
      <c r="F53" s="30"/>
      <c r="G53" s="8"/>
      <c r="H53" s="9">
        <f t="shared" si="27"/>
        <v>0</v>
      </c>
      <c r="I53" s="9">
        <f t="shared" si="28"/>
        <v>0</v>
      </c>
      <c r="J53" s="9">
        <f t="shared" si="29"/>
        <v>0</v>
      </c>
    </row>
    <row r="54" spans="1:10" ht="32.25" customHeight="1" x14ac:dyDescent="0.25">
      <c r="A54" s="10">
        <v>48</v>
      </c>
      <c r="B54" s="34" t="s">
        <v>42</v>
      </c>
      <c r="C54" s="38" t="s">
        <v>88</v>
      </c>
      <c r="D54" s="28" t="s">
        <v>32</v>
      </c>
      <c r="E54" s="33">
        <v>10</v>
      </c>
      <c r="F54" s="30"/>
      <c r="G54" s="8"/>
      <c r="H54" s="9">
        <f t="shared" si="27"/>
        <v>0</v>
      </c>
      <c r="I54" s="9">
        <f t="shared" si="28"/>
        <v>0</v>
      </c>
      <c r="J54" s="9">
        <f t="shared" si="29"/>
        <v>0</v>
      </c>
    </row>
    <row r="55" spans="1:10" ht="32.25" customHeight="1" x14ac:dyDescent="0.25">
      <c r="A55" s="6">
        <v>49</v>
      </c>
      <c r="B55" s="34" t="s">
        <v>42</v>
      </c>
      <c r="C55" s="38" t="s">
        <v>89</v>
      </c>
      <c r="D55" s="28" t="s">
        <v>32</v>
      </c>
      <c r="E55" s="33">
        <v>10</v>
      </c>
      <c r="F55" s="30"/>
      <c r="G55" s="8"/>
      <c r="H55" s="9">
        <f t="shared" si="27"/>
        <v>0</v>
      </c>
      <c r="I55" s="9">
        <f t="shared" si="28"/>
        <v>0</v>
      </c>
      <c r="J55" s="9">
        <f t="shared" si="29"/>
        <v>0</v>
      </c>
    </row>
    <row r="56" spans="1:10" ht="33" customHeight="1" x14ac:dyDescent="0.25">
      <c r="A56" s="10">
        <v>50</v>
      </c>
      <c r="B56" s="34" t="s">
        <v>42</v>
      </c>
      <c r="C56" s="38" t="s">
        <v>90</v>
      </c>
      <c r="D56" s="28" t="s">
        <v>31</v>
      </c>
      <c r="E56" s="33">
        <v>10</v>
      </c>
      <c r="F56" s="30"/>
      <c r="G56" s="8"/>
      <c r="H56" s="9">
        <f t="shared" si="27"/>
        <v>0</v>
      </c>
      <c r="I56" s="9">
        <f t="shared" si="28"/>
        <v>0</v>
      </c>
      <c r="J56" s="9">
        <f t="shared" si="29"/>
        <v>0</v>
      </c>
    </row>
    <row r="57" spans="1:10" ht="30" customHeight="1" x14ac:dyDescent="0.25">
      <c r="A57" s="10">
        <v>51</v>
      </c>
      <c r="B57" s="34" t="s">
        <v>42</v>
      </c>
      <c r="C57" s="38" t="s">
        <v>91</v>
      </c>
      <c r="D57" s="28" t="s">
        <v>32</v>
      </c>
      <c r="E57" s="33">
        <v>10</v>
      </c>
      <c r="F57" s="30"/>
      <c r="G57" s="8"/>
      <c r="H57" s="9">
        <f t="shared" si="27"/>
        <v>0</v>
      </c>
      <c r="I57" s="9">
        <f t="shared" si="28"/>
        <v>0</v>
      </c>
      <c r="J57" s="9">
        <f t="shared" si="29"/>
        <v>0</v>
      </c>
    </row>
    <row r="58" spans="1:10" ht="33.75" customHeight="1" x14ac:dyDescent="0.25">
      <c r="A58" s="6">
        <v>52</v>
      </c>
      <c r="B58" s="34" t="s">
        <v>42</v>
      </c>
      <c r="C58" s="38" t="s">
        <v>92</v>
      </c>
      <c r="D58" s="28" t="s">
        <v>32</v>
      </c>
      <c r="E58" s="33">
        <v>10</v>
      </c>
      <c r="F58" s="30"/>
      <c r="G58" s="8"/>
      <c r="H58" s="9">
        <f t="shared" si="27"/>
        <v>0</v>
      </c>
      <c r="I58" s="9">
        <f t="shared" si="28"/>
        <v>0</v>
      </c>
      <c r="J58" s="9">
        <f t="shared" si="29"/>
        <v>0</v>
      </c>
    </row>
    <row r="59" spans="1:10" ht="33.75" customHeight="1" x14ac:dyDescent="0.25">
      <c r="A59" s="10">
        <v>53</v>
      </c>
      <c r="B59" s="34" t="s">
        <v>42</v>
      </c>
      <c r="C59" s="38" t="s">
        <v>93</v>
      </c>
      <c r="D59" s="28" t="s">
        <v>32</v>
      </c>
      <c r="E59" s="33">
        <v>10</v>
      </c>
      <c r="F59" s="30"/>
      <c r="G59" s="8"/>
      <c r="H59" s="9">
        <f t="shared" si="27"/>
        <v>0</v>
      </c>
      <c r="I59" s="9">
        <f t="shared" si="28"/>
        <v>0</v>
      </c>
      <c r="J59" s="9">
        <f t="shared" si="29"/>
        <v>0</v>
      </c>
    </row>
    <row r="60" spans="1:10" ht="31.5" customHeight="1" x14ac:dyDescent="0.25">
      <c r="A60" s="10">
        <v>54</v>
      </c>
      <c r="B60" s="34" t="s">
        <v>42</v>
      </c>
      <c r="C60" s="38" t="s">
        <v>94</v>
      </c>
      <c r="D60" s="28" t="s">
        <v>32</v>
      </c>
      <c r="E60" s="33">
        <v>10</v>
      </c>
      <c r="F60" s="30"/>
      <c r="G60" s="8"/>
      <c r="H60" s="9">
        <f t="shared" si="27"/>
        <v>0</v>
      </c>
      <c r="I60" s="9">
        <f t="shared" si="28"/>
        <v>0</v>
      </c>
      <c r="J60" s="9">
        <f t="shared" si="29"/>
        <v>0</v>
      </c>
    </row>
    <row r="61" spans="1:10" ht="30" customHeight="1" x14ac:dyDescent="0.25">
      <c r="A61" s="6">
        <v>55</v>
      </c>
      <c r="B61" s="34" t="s">
        <v>42</v>
      </c>
      <c r="C61" s="38" t="s">
        <v>95</v>
      </c>
      <c r="D61" s="28" t="s">
        <v>32</v>
      </c>
      <c r="E61" s="33">
        <v>10</v>
      </c>
      <c r="F61" s="30"/>
      <c r="G61" s="8"/>
      <c r="H61" s="9">
        <f t="shared" si="27"/>
        <v>0</v>
      </c>
      <c r="I61" s="9">
        <f t="shared" si="28"/>
        <v>0</v>
      </c>
      <c r="J61" s="9">
        <f t="shared" si="29"/>
        <v>0</v>
      </c>
    </row>
    <row r="62" spans="1:10" ht="30" customHeight="1" x14ac:dyDescent="0.25">
      <c r="A62" s="10">
        <v>56</v>
      </c>
      <c r="B62" s="34" t="s">
        <v>42</v>
      </c>
      <c r="C62" s="38" t="s">
        <v>96</v>
      </c>
      <c r="D62" s="28" t="s">
        <v>31</v>
      </c>
      <c r="E62" s="33">
        <v>10</v>
      </c>
      <c r="F62" s="30"/>
      <c r="G62" s="8"/>
      <c r="H62" s="9">
        <f t="shared" si="27"/>
        <v>0</v>
      </c>
      <c r="I62" s="9">
        <f t="shared" si="28"/>
        <v>0</v>
      </c>
      <c r="J62" s="9">
        <f t="shared" si="29"/>
        <v>0</v>
      </c>
    </row>
    <row r="63" spans="1:10" ht="28.5" customHeight="1" x14ac:dyDescent="0.25">
      <c r="A63" s="10">
        <v>57</v>
      </c>
      <c r="B63" s="34" t="s">
        <v>42</v>
      </c>
      <c r="C63" s="38" t="s">
        <v>97</v>
      </c>
      <c r="D63" s="28" t="s">
        <v>32</v>
      </c>
      <c r="E63" s="33">
        <v>10</v>
      </c>
      <c r="F63" s="30"/>
      <c r="G63" s="8"/>
      <c r="H63" s="9">
        <f t="shared" si="27"/>
        <v>0</v>
      </c>
      <c r="I63" s="9">
        <f t="shared" si="28"/>
        <v>0</v>
      </c>
      <c r="J63" s="9">
        <f t="shared" si="29"/>
        <v>0</v>
      </c>
    </row>
    <row r="64" spans="1:10" ht="28.5" customHeight="1" x14ac:dyDescent="0.25">
      <c r="A64" s="6">
        <v>58</v>
      </c>
      <c r="B64" s="34" t="s">
        <v>42</v>
      </c>
      <c r="C64" s="38" t="s">
        <v>98</v>
      </c>
      <c r="D64" s="28" t="s">
        <v>32</v>
      </c>
      <c r="E64" s="33">
        <v>10</v>
      </c>
      <c r="F64" s="30"/>
      <c r="G64" s="8"/>
      <c r="H64" s="9">
        <f t="shared" si="27"/>
        <v>0</v>
      </c>
      <c r="I64" s="9">
        <f t="shared" si="28"/>
        <v>0</v>
      </c>
      <c r="J64" s="9">
        <f t="shared" si="29"/>
        <v>0</v>
      </c>
    </row>
    <row r="65" spans="1:10" ht="33.75" customHeight="1" x14ac:dyDescent="0.25">
      <c r="A65" s="10">
        <v>59</v>
      </c>
      <c r="B65" s="34" t="s">
        <v>42</v>
      </c>
      <c r="C65" s="38" t="s">
        <v>99</v>
      </c>
      <c r="D65" s="28" t="s">
        <v>31</v>
      </c>
      <c r="E65" s="33">
        <v>10</v>
      </c>
      <c r="F65" s="30"/>
      <c r="G65" s="8"/>
      <c r="H65" s="9">
        <f t="shared" si="27"/>
        <v>0</v>
      </c>
      <c r="I65" s="9">
        <f t="shared" si="28"/>
        <v>0</v>
      </c>
      <c r="J65" s="9">
        <f t="shared" si="29"/>
        <v>0</v>
      </c>
    </row>
    <row r="66" spans="1:10" ht="29.25" customHeight="1" x14ac:dyDescent="0.25">
      <c r="A66" s="10">
        <v>60</v>
      </c>
      <c r="B66" s="34" t="s">
        <v>42</v>
      </c>
      <c r="C66" s="38" t="s">
        <v>100</v>
      </c>
      <c r="D66" s="28" t="s">
        <v>32</v>
      </c>
      <c r="E66" s="33">
        <v>10</v>
      </c>
      <c r="F66" s="30"/>
      <c r="G66" s="8"/>
      <c r="H66" s="9">
        <f t="shared" si="27"/>
        <v>0</v>
      </c>
      <c r="I66" s="9">
        <f t="shared" si="28"/>
        <v>0</v>
      </c>
      <c r="J66" s="9">
        <f t="shared" si="29"/>
        <v>0</v>
      </c>
    </row>
    <row r="67" spans="1:10" ht="36.75" customHeight="1" x14ac:dyDescent="0.25">
      <c r="A67" s="6">
        <v>61</v>
      </c>
      <c r="B67" s="34" t="s">
        <v>42</v>
      </c>
      <c r="C67" s="38" t="s">
        <v>101</v>
      </c>
      <c r="D67" s="28" t="s">
        <v>39</v>
      </c>
      <c r="E67" s="33">
        <v>10</v>
      </c>
      <c r="F67" s="30"/>
      <c r="G67" s="8"/>
      <c r="H67" s="9">
        <f t="shared" si="27"/>
        <v>0</v>
      </c>
      <c r="I67" s="9">
        <f t="shared" si="28"/>
        <v>0</v>
      </c>
      <c r="J67" s="9">
        <f t="shared" si="29"/>
        <v>0</v>
      </c>
    </row>
    <row r="68" spans="1:10" ht="31.5" customHeight="1" x14ac:dyDescent="0.25">
      <c r="A68" s="10">
        <v>62</v>
      </c>
      <c r="B68" s="34" t="s">
        <v>42</v>
      </c>
      <c r="C68" s="38" t="s">
        <v>102</v>
      </c>
      <c r="D68" s="28" t="s">
        <v>32</v>
      </c>
      <c r="E68" s="33">
        <v>10</v>
      </c>
      <c r="F68" s="30"/>
      <c r="G68" s="8"/>
      <c r="H68" s="9">
        <f t="shared" si="27"/>
        <v>0</v>
      </c>
      <c r="I68" s="9">
        <f t="shared" si="28"/>
        <v>0</v>
      </c>
      <c r="J68" s="9">
        <f t="shared" si="29"/>
        <v>0</v>
      </c>
    </row>
    <row r="69" spans="1:10" ht="30" customHeight="1" x14ac:dyDescent="0.25">
      <c r="A69" s="10">
        <v>63</v>
      </c>
      <c r="B69" s="34" t="s">
        <v>42</v>
      </c>
      <c r="C69" s="38" t="s">
        <v>103</v>
      </c>
      <c r="D69" s="28" t="s">
        <v>31</v>
      </c>
      <c r="E69" s="33">
        <v>10</v>
      </c>
      <c r="F69" s="30"/>
      <c r="G69" s="8"/>
      <c r="H69" s="9">
        <f t="shared" si="27"/>
        <v>0</v>
      </c>
      <c r="I69" s="9">
        <f t="shared" si="28"/>
        <v>0</v>
      </c>
      <c r="J69" s="9">
        <f t="shared" si="29"/>
        <v>0</v>
      </c>
    </row>
    <row r="70" spans="1:10" ht="39.75" customHeight="1" x14ac:dyDescent="0.25">
      <c r="A70" s="6">
        <v>64</v>
      </c>
      <c r="B70" s="34" t="s">
        <v>42</v>
      </c>
      <c r="C70" s="38" t="s">
        <v>160</v>
      </c>
      <c r="D70" s="28" t="s">
        <v>32</v>
      </c>
      <c r="E70" s="33">
        <v>10</v>
      </c>
      <c r="F70" s="30"/>
      <c r="G70" s="8"/>
      <c r="H70" s="9">
        <f t="shared" si="27"/>
        <v>0</v>
      </c>
      <c r="I70" s="9">
        <f t="shared" si="28"/>
        <v>0</v>
      </c>
      <c r="J70" s="9">
        <f t="shared" si="29"/>
        <v>0</v>
      </c>
    </row>
    <row r="71" spans="1:10" ht="27" customHeight="1" x14ac:dyDescent="0.25">
      <c r="A71" s="10">
        <v>65</v>
      </c>
      <c r="B71" s="34" t="s">
        <v>42</v>
      </c>
      <c r="C71" s="38" t="s">
        <v>161</v>
      </c>
      <c r="D71" s="28" t="s">
        <v>32</v>
      </c>
      <c r="E71" s="33">
        <v>10</v>
      </c>
      <c r="F71" s="30"/>
      <c r="G71" s="8"/>
      <c r="H71" s="9">
        <f t="shared" si="27"/>
        <v>0</v>
      </c>
      <c r="I71" s="9">
        <f t="shared" si="28"/>
        <v>0</v>
      </c>
      <c r="J71" s="9">
        <f t="shared" si="29"/>
        <v>0</v>
      </c>
    </row>
    <row r="72" spans="1:10" ht="26.25" customHeight="1" x14ac:dyDescent="0.25">
      <c r="A72" s="10">
        <v>66</v>
      </c>
      <c r="B72" s="34" t="s">
        <v>42</v>
      </c>
      <c r="C72" s="38" t="s">
        <v>162</v>
      </c>
      <c r="D72" s="28" t="s">
        <v>31</v>
      </c>
      <c r="E72" s="33">
        <v>10</v>
      </c>
      <c r="F72" s="30"/>
      <c r="G72" s="8"/>
      <c r="H72" s="9">
        <f t="shared" si="27"/>
        <v>0</v>
      </c>
      <c r="I72" s="9">
        <f t="shared" si="28"/>
        <v>0</v>
      </c>
      <c r="J72" s="9">
        <f t="shared" si="29"/>
        <v>0</v>
      </c>
    </row>
    <row r="73" spans="1:10" ht="35.25" customHeight="1" x14ac:dyDescent="0.25">
      <c r="A73" s="6">
        <v>67</v>
      </c>
      <c r="B73" s="34" t="s">
        <v>42</v>
      </c>
      <c r="C73" s="38" t="s">
        <v>163</v>
      </c>
      <c r="D73" s="28" t="s">
        <v>40</v>
      </c>
      <c r="E73" s="33">
        <v>10</v>
      </c>
      <c r="F73" s="30"/>
      <c r="G73" s="8"/>
      <c r="H73" s="9">
        <f t="shared" si="27"/>
        <v>0</v>
      </c>
      <c r="I73" s="9">
        <f t="shared" si="28"/>
        <v>0</v>
      </c>
      <c r="J73" s="9">
        <f t="shared" si="29"/>
        <v>0</v>
      </c>
    </row>
    <row r="74" spans="1:10" ht="27.75" customHeight="1" x14ac:dyDescent="0.25">
      <c r="A74" s="10">
        <v>68</v>
      </c>
      <c r="B74" s="34" t="s">
        <v>42</v>
      </c>
      <c r="C74" s="38" t="s">
        <v>164</v>
      </c>
      <c r="D74" s="28" t="s">
        <v>40</v>
      </c>
      <c r="E74" s="33">
        <v>10</v>
      </c>
      <c r="F74" s="30"/>
      <c r="G74" s="8"/>
      <c r="H74" s="9">
        <f t="shared" si="27"/>
        <v>0</v>
      </c>
      <c r="I74" s="9">
        <f t="shared" si="28"/>
        <v>0</v>
      </c>
      <c r="J74" s="9">
        <f t="shared" si="29"/>
        <v>0</v>
      </c>
    </row>
    <row r="75" spans="1:10" ht="25.5" customHeight="1" x14ac:dyDescent="0.25">
      <c r="A75" s="10">
        <v>69</v>
      </c>
      <c r="B75" s="34" t="s">
        <v>42</v>
      </c>
      <c r="C75" s="38" t="s">
        <v>165</v>
      </c>
      <c r="D75" s="28" t="s">
        <v>40</v>
      </c>
      <c r="E75" s="33">
        <v>10</v>
      </c>
      <c r="F75" s="30"/>
      <c r="G75" s="8"/>
      <c r="H75" s="9">
        <f t="shared" si="27"/>
        <v>0</v>
      </c>
      <c r="I75" s="9">
        <f t="shared" si="28"/>
        <v>0</v>
      </c>
      <c r="J75" s="9">
        <f t="shared" si="29"/>
        <v>0</v>
      </c>
    </row>
    <row r="76" spans="1:10" ht="30.75" customHeight="1" x14ac:dyDescent="0.25">
      <c r="A76" s="6">
        <v>70</v>
      </c>
      <c r="B76" s="34" t="s">
        <v>42</v>
      </c>
      <c r="C76" s="38" t="s">
        <v>166</v>
      </c>
      <c r="D76" s="28" t="s">
        <v>34</v>
      </c>
      <c r="E76" s="33">
        <v>10</v>
      </c>
      <c r="F76" s="30"/>
      <c r="G76" s="8"/>
      <c r="H76" s="9">
        <f t="shared" si="27"/>
        <v>0</v>
      </c>
      <c r="I76" s="9">
        <f t="shared" si="28"/>
        <v>0</v>
      </c>
      <c r="J76" s="9">
        <f t="shared" si="29"/>
        <v>0</v>
      </c>
    </row>
    <row r="77" spans="1:10" ht="28.5" customHeight="1" x14ac:dyDescent="0.25">
      <c r="A77" s="10">
        <v>71</v>
      </c>
      <c r="B77" s="34" t="s">
        <v>42</v>
      </c>
      <c r="C77" s="38" t="s">
        <v>167</v>
      </c>
      <c r="D77" s="28" t="s">
        <v>41</v>
      </c>
      <c r="E77" s="33">
        <v>10</v>
      </c>
      <c r="F77" s="30"/>
      <c r="G77" s="8"/>
      <c r="H77" s="9">
        <f t="shared" si="27"/>
        <v>0</v>
      </c>
      <c r="I77" s="9">
        <f t="shared" si="28"/>
        <v>0</v>
      </c>
      <c r="J77" s="9">
        <f t="shared" si="29"/>
        <v>0</v>
      </c>
    </row>
    <row r="78" spans="1:10" ht="77.25" thickBot="1" x14ac:dyDescent="0.25">
      <c r="F78" s="2" t="str">
        <f>"suma kontrolna: "
&amp;SUM(F31:F77)</f>
        <v>suma kontrolna: 0</v>
      </c>
      <c r="G78" s="2" t="str">
        <f>"suma kontrolna: "
&amp;SUM(G31:G77)</f>
        <v>suma kontrolna: 0</v>
      </c>
      <c r="H78" s="2" t="str">
        <f>"suma kontrolna: "
&amp;SUM(H31:H77)</f>
        <v>suma kontrolna: 0</v>
      </c>
      <c r="I78" s="14" t="str">
        <f>"Całkowita wartość netto: "&amp;SUM(I31:I77)&amp;" zł"</f>
        <v>Całkowita wartość netto: 0 zł</v>
      </c>
      <c r="J78" s="14" t="str">
        <f>"Całkowita wartość brutto: "&amp;SUM(J31:J77)&amp;" zł"</f>
        <v>Całkowita wartość brutto: 0 zł</v>
      </c>
    </row>
    <row r="80" spans="1:10" ht="30.75" customHeight="1" x14ac:dyDescent="0.2">
      <c r="F80" s="57" t="s">
        <v>5</v>
      </c>
      <c r="G80" s="57"/>
      <c r="H80" s="57"/>
      <c r="I80" s="57"/>
      <c r="J80" s="57"/>
    </row>
  </sheetData>
  <mergeCells count="4">
    <mergeCell ref="F80:J80"/>
    <mergeCell ref="B1:J1"/>
    <mergeCell ref="A2:J2"/>
    <mergeCell ref="A3:J3"/>
  </mergeCells>
  <conditionalFormatting sqref="B78:B1048576 B1:B6">
    <cfRule type="duplicateValues" dxfId="71" priority="30"/>
  </conditionalFormatting>
  <conditionalFormatting sqref="C12:D12">
    <cfRule type="duplicateValues" dxfId="70" priority="5"/>
  </conditionalFormatting>
  <conditionalFormatting sqref="D13">
    <cfRule type="duplicateValues" dxfId="69" priority="4"/>
  </conditionalFormatting>
  <conditionalFormatting sqref="D14">
    <cfRule type="duplicateValues" dxfId="68" priority="3"/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36"/>
  <sheetViews>
    <sheetView workbookViewId="0">
      <selection activeCell="E7" sqref="E7:E132"/>
    </sheetView>
  </sheetViews>
  <sheetFormatPr defaultColWidth="8.85546875" defaultRowHeight="12.75" x14ac:dyDescent="0.2"/>
  <cols>
    <col min="1" max="1" width="4.7109375" style="3" customWidth="1"/>
    <col min="2" max="2" width="17" style="16" customWidth="1"/>
    <col min="3" max="3" width="38.140625" style="3" customWidth="1"/>
    <col min="4" max="4" width="13.28515625" style="16" customWidth="1"/>
    <col min="5" max="5" width="6.140625" style="16" customWidth="1"/>
    <col min="6" max="6" width="6" style="3" customWidth="1"/>
    <col min="7" max="7" width="4.42578125" style="3" customWidth="1"/>
    <col min="8" max="8" width="7.85546875" style="3" customWidth="1"/>
    <col min="9" max="9" width="6.140625" style="3" customWidth="1"/>
    <col min="10" max="10" width="6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II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18</v>
      </c>
      <c r="B4" s="19" t="s">
        <v>20</v>
      </c>
      <c r="C4" s="19" t="s">
        <v>22</v>
      </c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45" x14ac:dyDescent="0.25">
      <c r="A7" s="6">
        <v>1</v>
      </c>
      <c r="B7" s="34" t="s">
        <v>175</v>
      </c>
      <c r="C7" s="38" t="s">
        <v>181</v>
      </c>
      <c r="D7" s="28" t="s">
        <v>117</v>
      </c>
      <c r="E7" s="28">
        <v>8</v>
      </c>
      <c r="F7" s="24"/>
      <c r="G7" s="8"/>
      <c r="H7" s="9">
        <f t="shared" ref="H7:H10" si="0">F7+F7*G7</f>
        <v>0</v>
      </c>
      <c r="I7" s="9">
        <f>E7*F7</f>
        <v>0</v>
      </c>
      <c r="J7" s="9">
        <f>E7*H7</f>
        <v>0</v>
      </c>
    </row>
    <row r="8" spans="1:10" ht="45" x14ac:dyDescent="0.25">
      <c r="A8" s="10">
        <v>2</v>
      </c>
      <c r="B8" s="34" t="s">
        <v>176</v>
      </c>
      <c r="C8" s="38" t="s">
        <v>182</v>
      </c>
      <c r="D8" s="28" t="s">
        <v>117</v>
      </c>
      <c r="E8" s="28">
        <v>8</v>
      </c>
      <c r="F8" s="24"/>
      <c r="G8" s="8"/>
      <c r="H8" s="9">
        <f t="shared" si="0"/>
        <v>0</v>
      </c>
      <c r="I8" s="9">
        <f t="shared" ref="I8:I10" si="1">E8*F8</f>
        <v>0</v>
      </c>
      <c r="J8" s="9">
        <f t="shared" ref="J8:J10" si="2">E8*H8</f>
        <v>0</v>
      </c>
    </row>
    <row r="9" spans="1:10" ht="45" x14ac:dyDescent="0.25">
      <c r="A9" s="10">
        <v>3</v>
      </c>
      <c r="B9" s="34" t="s">
        <v>177</v>
      </c>
      <c r="C9" s="38" t="s">
        <v>183</v>
      </c>
      <c r="D9" s="28" t="s">
        <v>117</v>
      </c>
      <c r="E9" s="28">
        <v>8</v>
      </c>
      <c r="F9" s="24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45" x14ac:dyDescent="0.25">
      <c r="A10" s="6">
        <v>4</v>
      </c>
      <c r="B10" s="34" t="s">
        <v>180</v>
      </c>
      <c r="C10" s="38" t="s">
        <v>184</v>
      </c>
      <c r="D10" s="28" t="s">
        <v>117</v>
      </c>
      <c r="E10" s="28">
        <v>8</v>
      </c>
      <c r="F10" s="24"/>
      <c r="G10" s="8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45" x14ac:dyDescent="0.25">
      <c r="A11" s="10">
        <v>5</v>
      </c>
      <c r="B11" s="34" t="s">
        <v>178</v>
      </c>
      <c r="C11" s="38" t="s">
        <v>185</v>
      </c>
      <c r="D11" s="28" t="s">
        <v>115</v>
      </c>
      <c r="E11" s="28">
        <v>8</v>
      </c>
      <c r="F11" s="24"/>
      <c r="G11" s="8"/>
      <c r="H11" s="9">
        <f t="shared" ref="H11:H26" si="3">F11+F11*G11</f>
        <v>0</v>
      </c>
      <c r="I11" s="9">
        <f>E11*F11</f>
        <v>0</v>
      </c>
      <c r="J11" s="9">
        <f>E11*H11</f>
        <v>0</v>
      </c>
    </row>
    <row r="12" spans="1:10" ht="30" x14ac:dyDescent="0.25">
      <c r="A12" s="10">
        <v>6</v>
      </c>
      <c r="B12" s="34" t="s">
        <v>272</v>
      </c>
      <c r="C12" s="38" t="s">
        <v>186</v>
      </c>
      <c r="D12" s="28" t="s">
        <v>41</v>
      </c>
      <c r="E12" s="28">
        <v>8</v>
      </c>
      <c r="F12" s="24"/>
      <c r="G12" s="8"/>
      <c r="H12" s="9">
        <f t="shared" si="3"/>
        <v>0</v>
      </c>
      <c r="I12" s="9">
        <f t="shared" ref="I12:I14" si="4">E12*F12</f>
        <v>0</v>
      </c>
      <c r="J12" s="9">
        <f t="shared" ref="J12:J14" si="5">E12*H12</f>
        <v>0</v>
      </c>
    </row>
    <row r="13" spans="1:10" ht="30" x14ac:dyDescent="0.25">
      <c r="A13" s="6">
        <v>7</v>
      </c>
      <c r="B13" s="34" t="s">
        <v>272</v>
      </c>
      <c r="C13" s="38" t="s">
        <v>187</v>
      </c>
      <c r="D13" s="28" t="s">
        <v>41</v>
      </c>
      <c r="E13" s="28">
        <v>10</v>
      </c>
      <c r="F13" s="24"/>
      <c r="G13" s="8"/>
      <c r="H13" s="9">
        <f t="shared" si="3"/>
        <v>0</v>
      </c>
      <c r="I13" s="9">
        <f t="shared" si="4"/>
        <v>0</v>
      </c>
      <c r="J13" s="9">
        <f t="shared" si="5"/>
        <v>0</v>
      </c>
    </row>
    <row r="14" spans="1:10" ht="30" x14ac:dyDescent="0.25">
      <c r="A14" s="10">
        <v>8</v>
      </c>
      <c r="B14" s="34" t="s">
        <v>272</v>
      </c>
      <c r="C14" s="38" t="s">
        <v>188</v>
      </c>
      <c r="D14" s="28" t="s">
        <v>41</v>
      </c>
      <c r="E14" s="28">
        <v>10</v>
      </c>
      <c r="F14" s="24"/>
      <c r="G14" s="8"/>
      <c r="H14" s="9">
        <f t="shared" si="3"/>
        <v>0</v>
      </c>
      <c r="I14" s="9">
        <f t="shared" si="4"/>
        <v>0</v>
      </c>
      <c r="J14" s="9">
        <f t="shared" si="5"/>
        <v>0</v>
      </c>
    </row>
    <row r="15" spans="1:10" ht="30" x14ac:dyDescent="0.25">
      <c r="A15" s="10">
        <v>9</v>
      </c>
      <c r="B15" s="34" t="s">
        <v>272</v>
      </c>
      <c r="C15" s="38" t="s">
        <v>189</v>
      </c>
      <c r="D15" s="28" t="s">
        <v>115</v>
      </c>
      <c r="E15" s="28">
        <v>10</v>
      </c>
      <c r="F15" s="24"/>
      <c r="G15" s="8"/>
      <c r="H15" s="9">
        <f t="shared" si="3"/>
        <v>0</v>
      </c>
      <c r="I15" s="9">
        <f>E15*F15</f>
        <v>0</v>
      </c>
      <c r="J15" s="9">
        <f>E15*H15</f>
        <v>0</v>
      </c>
    </row>
    <row r="16" spans="1:10" ht="30" x14ac:dyDescent="0.25">
      <c r="A16" s="6">
        <v>10</v>
      </c>
      <c r="B16" s="34" t="s">
        <v>237</v>
      </c>
      <c r="C16" s="38" t="s">
        <v>190</v>
      </c>
      <c r="D16" s="28" t="s">
        <v>41</v>
      </c>
      <c r="E16" s="28">
        <v>8</v>
      </c>
      <c r="F16" s="24"/>
      <c r="G16" s="8"/>
      <c r="H16" s="9">
        <f t="shared" si="3"/>
        <v>0</v>
      </c>
      <c r="I16" s="9">
        <f t="shared" ref="I16:I18" si="6">E16*F16</f>
        <v>0</v>
      </c>
      <c r="J16" s="9">
        <f t="shared" ref="J16:J18" si="7">E16*H16</f>
        <v>0</v>
      </c>
    </row>
    <row r="17" spans="1:10" ht="45" x14ac:dyDescent="0.25">
      <c r="A17" s="10">
        <v>11</v>
      </c>
      <c r="B17" s="34" t="s">
        <v>237</v>
      </c>
      <c r="C17" s="38" t="s">
        <v>191</v>
      </c>
      <c r="D17" s="28" t="s">
        <v>115</v>
      </c>
      <c r="E17" s="28">
        <v>8</v>
      </c>
      <c r="F17" s="24"/>
      <c r="G17" s="8"/>
      <c r="H17" s="9">
        <f t="shared" si="3"/>
        <v>0</v>
      </c>
      <c r="I17" s="9">
        <f t="shared" si="6"/>
        <v>0</v>
      </c>
      <c r="J17" s="9">
        <f t="shared" si="7"/>
        <v>0</v>
      </c>
    </row>
    <row r="18" spans="1:10" ht="45" x14ac:dyDescent="0.25">
      <c r="A18" s="10">
        <v>12</v>
      </c>
      <c r="B18" s="34" t="s">
        <v>237</v>
      </c>
      <c r="C18" s="38" t="s">
        <v>192</v>
      </c>
      <c r="D18" s="28" t="s">
        <v>168</v>
      </c>
      <c r="E18" s="28">
        <v>8</v>
      </c>
      <c r="F18" s="24"/>
      <c r="G18" s="8"/>
      <c r="H18" s="9">
        <f t="shared" si="3"/>
        <v>0</v>
      </c>
      <c r="I18" s="9">
        <f t="shared" si="6"/>
        <v>0</v>
      </c>
      <c r="J18" s="9">
        <f t="shared" si="7"/>
        <v>0</v>
      </c>
    </row>
    <row r="19" spans="1:10" ht="30" x14ac:dyDescent="0.25">
      <c r="A19" s="6">
        <v>13</v>
      </c>
      <c r="B19" s="34" t="s">
        <v>273</v>
      </c>
      <c r="C19" s="38" t="s">
        <v>193</v>
      </c>
      <c r="D19" s="28" t="s">
        <v>137</v>
      </c>
      <c r="E19" s="28">
        <v>8</v>
      </c>
      <c r="F19" s="24"/>
      <c r="G19" s="8"/>
      <c r="H19" s="9">
        <f t="shared" si="3"/>
        <v>0</v>
      </c>
      <c r="I19" s="9">
        <f>E19*F19</f>
        <v>0</v>
      </c>
      <c r="J19" s="9">
        <f>E19*H19</f>
        <v>0</v>
      </c>
    </row>
    <row r="20" spans="1:10" ht="30" x14ac:dyDescent="0.25">
      <c r="A20" s="10">
        <v>14</v>
      </c>
      <c r="B20" s="34" t="s">
        <v>273</v>
      </c>
      <c r="C20" s="38" t="s">
        <v>194</v>
      </c>
      <c r="D20" s="28" t="s">
        <v>137</v>
      </c>
      <c r="E20" s="28">
        <v>8</v>
      </c>
      <c r="F20" s="24"/>
      <c r="G20" s="8"/>
      <c r="H20" s="9">
        <f t="shared" si="3"/>
        <v>0</v>
      </c>
      <c r="I20" s="9">
        <f t="shared" ref="I20:I22" si="8">E20*F20</f>
        <v>0</v>
      </c>
      <c r="J20" s="9">
        <f t="shared" ref="J20:J22" si="9">E20*H20</f>
        <v>0</v>
      </c>
    </row>
    <row r="21" spans="1:10" ht="30" x14ac:dyDescent="0.25">
      <c r="A21" s="10">
        <v>15</v>
      </c>
      <c r="B21" s="34" t="s">
        <v>273</v>
      </c>
      <c r="C21" s="38" t="s">
        <v>195</v>
      </c>
      <c r="D21" s="28" t="s">
        <v>154</v>
      </c>
      <c r="E21" s="28">
        <v>8</v>
      </c>
      <c r="F21" s="24"/>
      <c r="G21" s="8"/>
      <c r="H21" s="9">
        <f t="shared" si="3"/>
        <v>0</v>
      </c>
      <c r="I21" s="9">
        <f t="shared" si="8"/>
        <v>0</v>
      </c>
      <c r="J21" s="9">
        <f t="shared" si="9"/>
        <v>0</v>
      </c>
    </row>
    <row r="22" spans="1:10" ht="30" x14ac:dyDescent="0.25">
      <c r="A22" s="6">
        <v>16</v>
      </c>
      <c r="B22" s="34" t="s">
        <v>273</v>
      </c>
      <c r="C22" s="38" t="s">
        <v>196</v>
      </c>
      <c r="D22" s="28" t="s">
        <v>115</v>
      </c>
      <c r="E22" s="28">
        <v>8</v>
      </c>
      <c r="F22" s="24"/>
      <c r="G22" s="8"/>
      <c r="H22" s="9">
        <f t="shared" si="3"/>
        <v>0</v>
      </c>
      <c r="I22" s="9">
        <f t="shared" si="8"/>
        <v>0</v>
      </c>
      <c r="J22" s="9">
        <f t="shared" si="9"/>
        <v>0</v>
      </c>
    </row>
    <row r="23" spans="1:10" ht="30" x14ac:dyDescent="0.25">
      <c r="A23" s="10">
        <v>17</v>
      </c>
      <c r="B23" s="34" t="s">
        <v>274</v>
      </c>
      <c r="C23" s="38" t="s">
        <v>197</v>
      </c>
      <c r="D23" s="28" t="s">
        <v>115</v>
      </c>
      <c r="E23" s="28">
        <v>8</v>
      </c>
      <c r="F23" s="24"/>
      <c r="G23" s="8"/>
      <c r="H23" s="9">
        <f t="shared" si="3"/>
        <v>0</v>
      </c>
      <c r="I23" s="9">
        <f>E23*F23</f>
        <v>0</v>
      </c>
      <c r="J23" s="9">
        <f>E23*H23</f>
        <v>0</v>
      </c>
    </row>
    <row r="24" spans="1:10" ht="18.75" customHeight="1" x14ac:dyDescent="0.25">
      <c r="A24" s="10">
        <v>18</v>
      </c>
      <c r="B24" s="34" t="s">
        <v>274</v>
      </c>
      <c r="C24" s="38" t="s">
        <v>198</v>
      </c>
      <c r="D24" s="28" t="s">
        <v>41</v>
      </c>
      <c r="E24" s="28">
        <v>8</v>
      </c>
      <c r="F24" s="24"/>
      <c r="G24" s="8"/>
      <c r="H24" s="9">
        <f t="shared" si="3"/>
        <v>0</v>
      </c>
      <c r="I24" s="9">
        <f t="shared" ref="I24:I26" si="10">E24*F24</f>
        <v>0</v>
      </c>
      <c r="J24" s="9">
        <f t="shared" ref="J24:J26" si="11">E24*H24</f>
        <v>0</v>
      </c>
    </row>
    <row r="25" spans="1:10" ht="45" x14ac:dyDescent="0.25">
      <c r="A25" s="6">
        <v>19</v>
      </c>
      <c r="B25" s="34" t="s">
        <v>274</v>
      </c>
      <c r="C25" s="38" t="s">
        <v>199</v>
      </c>
      <c r="D25" s="28" t="s">
        <v>115</v>
      </c>
      <c r="E25" s="28">
        <v>8</v>
      </c>
      <c r="F25" s="24"/>
      <c r="G25" s="8"/>
      <c r="H25" s="9">
        <f t="shared" si="3"/>
        <v>0</v>
      </c>
      <c r="I25" s="9">
        <f t="shared" si="10"/>
        <v>0</v>
      </c>
      <c r="J25" s="9">
        <f t="shared" si="11"/>
        <v>0</v>
      </c>
    </row>
    <row r="26" spans="1:10" ht="30" x14ac:dyDescent="0.25">
      <c r="A26" s="10">
        <v>20</v>
      </c>
      <c r="B26" s="34" t="s">
        <v>275</v>
      </c>
      <c r="C26" s="38" t="s">
        <v>200</v>
      </c>
      <c r="D26" s="28" t="s">
        <v>142</v>
      </c>
      <c r="E26" s="28">
        <v>5</v>
      </c>
      <c r="F26" s="24"/>
      <c r="G26" s="8"/>
      <c r="H26" s="9">
        <f t="shared" si="3"/>
        <v>0</v>
      </c>
      <c r="I26" s="9">
        <f t="shared" si="10"/>
        <v>0</v>
      </c>
      <c r="J26" s="9">
        <f t="shared" si="11"/>
        <v>0</v>
      </c>
    </row>
    <row r="27" spans="1:10" ht="30" x14ac:dyDescent="0.25">
      <c r="A27" s="10">
        <v>21</v>
      </c>
      <c r="B27" s="34" t="s">
        <v>179</v>
      </c>
      <c r="C27" s="38" t="s">
        <v>201</v>
      </c>
      <c r="D27" s="28" t="s">
        <v>115</v>
      </c>
      <c r="E27" s="28">
        <v>10</v>
      </c>
      <c r="F27" s="24"/>
      <c r="G27" s="8"/>
      <c r="H27" s="9">
        <f t="shared" ref="H27:H39" si="12">F27+F27*G27</f>
        <v>0</v>
      </c>
      <c r="I27" s="9">
        <f>E27*F27</f>
        <v>0</v>
      </c>
      <c r="J27" s="9">
        <f>E27*H27</f>
        <v>0</v>
      </c>
    </row>
    <row r="28" spans="1:10" ht="60" x14ac:dyDescent="0.25">
      <c r="A28" s="6">
        <v>22</v>
      </c>
      <c r="B28" s="34" t="s">
        <v>276</v>
      </c>
      <c r="C28" s="38" t="s">
        <v>205</v>
      </c>
      <c r="D28" s="28" t="s">
        <v>38</v>
      </c>
      <c r="E28" s="28">
        <v>10</v>
      </c>
      <c r="F28" s="24"/>
      <c r="G28" s="8"/>
      <c r="H28" s="9">
        <f t="shared" si="12"/>
        <v>0</v>
      </c>
      <c r="I28" s="9">
        <f t="shared" ref="I28:I30" si="13">E28*F28</f>
        <v>0</v>
      </c>
      <c r="J28" s="9">
        <f t="shared" ref="J28:J30" si="14">E28*H28</f>
        <v>0</v>
      </c>
    </row>
    <row r="29" spans="1:10" ht="60" x14ac:dyDescent="0.25">
      <c r="A29" s="10">
        <v>23</v>
      </c>
      <c r="B29" s="34" t="s">
        <v>276</v>
      </c>
      <c r="C29" s="38" t="s">
        <v>206</v>
      </c>
      <c r="D29" s="28" t="s">
        <v>38</v>
      </c>
      <c r="E29" s="28">
        <v>10</v>
      </c>
      <c r="F29" s="24"/>
      <c r="G29" s="8"/>
      <c r="H29" s="9">
        <f t="shared" si="12"/>
        <v>0</v>
      </c>
      <c r="I29" s="9">
        <f t="shared" si="13"/>
        <v>0</v>
      </c>
      <c r="J29" s="9">
        <f t="shared" si="14"/>
        <v>0</v>
      </c>
    </row>
    <row r="30" spans="1:10" ht="60" x14ac:dyDescent="0.25">
      <c r="A30" s="10">
        <v>24</v>
      </c>
      <c r="B30" s="34" t="s">
        <v>276</v>
      </c>
      <c r="C30" s="38" t="s">
        <v>207</v>
      </c>
      <c r="D30" s="28" t="s">
        <v>131</v>
      </c>
      <c r="E30" s="28">
        <v>10</v>
      </c>
      <c r="F30" s="24"/>
      <c r="G30" s="8"/>
      <c r="H30" s="9">
        <f t="shared" si="12"/>
        <v>0</v>
      </c>
      <c r="I30" s="9">
        <f t="shared" si="13"/>
        <v>0</v>
      </c>
      <c r="J30" s="9">
        <f t="shared" si="14"/>
        <v>0</v>
      </c>
    </row>
    <row r="31" spans="1:10" ht="60" x14ac:dyDescent="0.25">
      <c r="A31" s="6">
        <v>25</v>
      </c>
      <c r="B31" s="34" t="s">
        <v>276</v>
      </c>
      <c r="C31" s="38" t="s">
        <v>208</v>
      </c>
      <c r="D31" s="28" t="s">
        <v>131</v>
      </c>
      <c r="E31" s="28">
        <v>10</v>
      </c>
      <c r="F31" s="24"/>
      <c r="G31" s="8"/>
      <c r="H31" s="9">
        <f t="shared" si="12"/>
        <v>0</v>
      </c>
      <c r="I31" s="9">
        <f>E31*F31</f>
        <v>0</v>
      </c>
      <c r="J31" s="9">
        <f>E31*H31</f>
        <v>0</v>
      </c>
    </row>
    <row r="32" spans="1:10" ht="60" x14ac:dyDescent="0.25">
      <c r="A32" s="10">
        <v>26</v>
      </c>
      <c r="B32" s="34" t="s">
        <v>276</v>
      </c>
      <c r="C32" s="38" t="s">
        <v>209</v>
      </c>
      <c r="D32" s="28" t="s">
        <v>131</v>
      </c>
      <c r="E32" s="28">
        <v>10</v>
      </c>
      <c r="F32" s="24"/>
      <c r="G32" s="8"/>
      <c r="H32" s="9">
        <f t="shared" si="12"/>
        <v>0</v>
      </c>
      <c r="I32" s="9">
        <f t="shared" ref="I32:I34" si="15">E32*F32</f>
        <v>0</v>
      </c>
      <c r="J32" s="9">
        <f t="shared" ref="J32:J34" si="16">E32*H32</f>
        <v>0</v>
      </c>
    </row>
    <row r="33" spans="1:10" ht="60" x14ac:dyDescent="0.25">
      <c r="A33" s="10">
        <v>27</v>
      </c>
      <c r="B33" s="34" t="s">
        <v>276</v>
      </c>
      <c r="C33" s="38" t="s">
        <v>210</v>
      </c>
      <c r="D33" s="28" t="s">
        <v>131</v>
      </c>
      <c r="E33" s="28">
        <v>10</v>
      </c>
      <c r="F33" s="24"/>
      <c r="G33" s="8"/>
      <c r="H33" s="9">
        <f t="shared" si="12"/>
        <v>0</v>
      </c>
      <c r="I33" s="9">
        <f t="shared" si="15"/>
        <v>0</v>
      </c>
      <c r="J33" s="9">
        <f t="shared" si="16"/>
        <v>0</v>
      </c>
    </row>
    <row r="34" spans="1:10" ht="60" x14ac:dyDescent="0.25">
      <c r="A34" s="6">
        <v>28</v>
      </c>
      <c r="B34" s="34" t="s">
        <v>276</v>
      </c>
      <c r="C34" s="38" t="s">
        <v>211</v>
      </c>
      <c r="D34" s="28" t="s">
        <v>149</v>
      </c>
      <c r="E34" s="28">
        <v>5</v>
      </c>
      <c r="F34" s="24"/>
      <c r="G34" s="8"/>
      <c r="H34" s="9">
        <f t="shared" si="12"/>
        <v>0</v>
      </c>
      <c r="I34" s="9">
        <f t="shared" si="15"/>
        <v>0</v>
      </c>
      <c r="J34" s="9">
        <f t="shared" si="16"/>
        <v>0</v>
      </c>
    </row>
    <row r="35" spans="1:10" ht="60" x14ac:dyDescent="0.25">
      <c r="A35" s="10">
        <v>29</v>
      </c>
      <c r="B35" s="34" t="s">
        <v>276</v>
      </c>
      <c r="C35" s="38" t="s">
        <v>212</v>
      </c>
      <c r="D35" s="28" t="s">
        <v>140</v>
      </c>
      <c r="E35" s="28">
        <v>5</v>
      </c>
      <c r="F35" s="24"/>
      <c r="G35" s="8"/>
      <c r="H35" s="9">
        <f t="shared" si="12"/>
        <v>0</v>
      </c>
      <c r="I35" s="9">
        <f>E35*F35</f>
        <v>0</v>
      </c>
      <c r="J35" s="9">
        <f>E35*H35</f>
        <v>0</v>
      </c>
    </row>
    <row r="36" spans="1:10" ht="60" x14ac:dyDescent="0.25">
      <c r="A36" s="10">
        <v>30</v>
      </c>
      <c r="B36" s="34" t="s">
        <v>276</v>
      </c>
      <c r="C36" s="38" t="s">
        <v>213</v>
      </c>
      <c r="D36" s="28" t="s">
        <v>140</v>
      </c>
      <c r="E36" s="28">
        <v>5</v>
      </c>
      <c r="F36" s="24"/>
      <c r="G36" s="8"/>
      <c r="H36" s="9">
        <f t="shared" si="12"/>
        <v>0</v>
      </c>
      <c r="I36" s="9">
        <f t="shared" ref="I36:I39" si="17">E36*F36</f>
        <v>0</v>
      </c>
      <c r="J36" s="9">
        <f t="shared" ref="J36:J39" si="18">E36*H36</f>
        <v>0</v>
      </c>
    </row>
    <row r="37" spans="1:10" ht="60" x14ac:dyDescent="0.25">
      <c r="A37" s="6">
        <v>31</v>
      </c>
      <c r="B37" s="34" t="s">
        <v>276</v>
      </c>
      <c r="C37" s="38" t="s">
        <v>214</v>
      </c>
      <c r="D37" s="28" t="s">
        <v>149</v>
      </c>
      <c r="E37" s="28">
        <v>10</v>
      </c>
      <c r="F37" s="24"/>
      <c r="G37" s="8"/>
      <c r="H37" s="9">
        <f t="shared" si="12"/>
        <v>0</v>
      </c>
      <c r="I37" s="9">
        <f t="shared" si="17"/>
        <v>0</v>
      </c>
      <c r="J37" s="9">
        <f t="shared" si="18"/>
        <v>0</v>
      </c>
    </row>
    <row r="38" spans="1:10" ht="60" x14ac:dyDescent="0.25">
      <c r="A38" s="10">
        <v>32</v>
      </c>
      <c r="B38" s="34" t="s">
        <v>276</v>
      </c>
      <c r="C38" s="38" t="s">
        <v>215</v>
      </c>
      <c r="D38" s="28" t="s">
        <v>131</v>
      </c>
      <c r="E38" s="28">
        <v>10</v>
      </c>
      <c r="F38" s="24"/>
      <c r="G38" s="8"/>
      <c r="H38" s="9">
        <f t="shared" si="12"/>
        <v>0</v>
      </c>
      <c r="I38" s="9">
        <f t="shared" si="17"/>
        <v>0</v>
      </c>
      <c r="J38" s="9">
        <f t="shared" si="18"/>
        <v>0</v>
      </c>
    </row>
    <row r="39" spans="1:10" ht="60" x14ac:dyDescent="0.25">
      <c r="A39" s="10">
        <v>33</v>
      </c>
      <c r="B39" s="34" t="s">
        <v>276</v>
      </c>
      <c r="C39" s="38" t="s">
        <v>216</v>
      </c>
      <c r="D39" s="28" t="s">
        <v>131</v>
      </c>
      <c r="E39" s="28">
        <v>10</v>
      </c>
      <c r="F39" s="24"/>
      <c r="G39" s="8"/>
      <c r="H39" s="9">
        <f t="shared" si="12"/>
        <v>0</v>
      </c>
      <c r="I39" s="9">
        <f t="shared" si="17"/>
        <v>0</v>
      </c>
      <c r="J39" s="9">
        <f t="shared" si="18"/>
        <v>0</v>
      </c>
    </row>
    <row r="40" spans="1:10" ht="30" x14ac:dyDescent="0.25">
      <c r="A40" s="6">
        <v>34</v>
      </c>
      <c r="B40" s="34" t="s">
        <v>277</v>
      </c>
      <c r="C40" s="38" t="s">
        <v>202</v>
      </c>
      <c r="D40" s="28" t="s">
        <v>131</v>
      </c>
      <c r="E40" s="28">
        <v>10</v>
      </c>
      <c r="F40" s="24"/>
      <c r="G40" s="8"/>
      <c r="H40" s="9">
        <f t="shared" ref="H40:H55" si="19">F40+F40*G40</f>
        <v>0</v>
      </c>
      <c r="I40" s="9">
        <f>E40*F40</f>
        <v>0</v>
      </c>
      <c r="J40" s="9">
        <f>E40*H40</f>
        <v>0</v>
      </c>
    </row>
    <row r="41" spans="1:10" ht="16.5" customHeight="1" x14ac:dyDescent="0.25">
      <c r="A41" s="10">
        <v>35</v>
      </c>
      <c r="B41" s="34" t="s">
        <v>277</v>
      </c>
      <c r="C41" s="38" t="s">
        <v>203</v>
      </c>
      <c r="D41" s="28" t="s">
        <v>131</v>
      </c>
      <c r="E41" s="28">
        <v>10</v>
      </c>
      <c r="F41" s="24"/>
      <c r="G41" s="8"/>
      <c r="H41" s="9">
        <f t="shared" si="19"/>
        <v>0</v>
      </c>
      <c r="I41" s="9">
        <f t="shared" ref="I41:I43" si="20">E41*F41</f>
        <v>0</v>
      </c>
      <c r="J41" s="9">
        <f t="shared" ref="J41:J43" si="21">E41*H41</f>
        <v>0</v>
      </c>
    </row>
    <row r="42" spans="1:10" ht="30" x14ac:dyDescent="0.25">
      <c r="A42" s="10">
        <v>36</v>
      </c>
      <c r="B42" s="34" t="s">
        <v>277</v>
      </c>
      <c r="C42" s="38" t="s">
        <v>204</v>
      </c>
      <c r="D42" s="28" t="s">
        <v>131</v>
      </c>
      <c r="E42" s="28">
        <v>10</v>
      </c>
      <c r="F42" s="24"/>
      <c r="G42" s="8"/>
      <c r="H42" s="9">
        <f t="shared" si="19"/>
        <v>0</v>
      </c>
      <c r="I42" s="9">
        <f t="shared" si="20"/>
        <v>0</v>
      </c>
      <c r="J42" s="9">
        <f t="shared" si="21"/>
        <v>0</v>
      </c>
    </row>
    <row r="43" spans="1:10" ht="60" x14ac:dyDescent="0.25">
      <c r="A43" s="6">
        <v>37</v>
      </c>
      <c r="B43" s="34" t="s">
        <v>277</v>
      </c>
      <c r="C43" s="38" t="s">
        <v>356</v>
      </c>
      <c r="D43" s="28" t="s">
        <v>131</v>
      </c>
      <c r="E43" s="28">
        <v>10</v>
      </c>
      <c r="F43" s="24"/>
      <c r="G43" s="8"/>
      <c r="H43" s="9">
        <f t="shared" si="19"/>
        <v>0</v>
      </c>
      <c r="I43" s="9">
        <f t="shared" si="20"/>
        <v>0</v>
      </c>
      <c r="J43" s="9">
        <f t="shared" si="21"/>
        <v>0</v>
      </c>
    </row>
    <row r="44" spans="1:10" ht="45" x14ac:dyDescent="0.25">
      <c r="A44" s="10">
        <v>38</v>
      </c>
      <c r="B44" s="34" t="s">
        <v>278</v>
      </c>
      <c r="C44" s="38" t="s">
        <v>219</v>
      </c>
      <c r="D44" s="28" t="s">
        <v>31</v>
      </c>
      <c r="E44" s="28">
        <v>5</v>
      </c>
      <c r="F44" s="24"/>
      <c r="G44" s="8"/>
      <c r="H44" s="9">
        <f t="shared" si="19"/>
        <v>0</v>
      </c>
      <c r="I44" s="9">
        <f>E44*F44</f>
        <v>0</v>
      </c>
      <c r="J44" s="9">
        <f>E44*H44</f>
        <v>0</v>
      </c>
    </row>
    <row r="45" spans="1:10" ht="45" x14ac:dyDescent="0.25">
      <c r="A45" s="10">
        <v>39</v>
      </c>
      <c r="B45" s="34" t="s">
        <v>278</v>
      </c>
      <c r="C45" s="38" t="s">
        <v>355</v>
      </c>
      <c r="D45" s="28" t="s">
        <v>31</v>
      </c>
      <c r="E45" s="28">
        <v>5</v>
      </c>
      <c r="F45" s="24"/>
      <c r="G45" s="8"/>
      <c r="H45" s="9">
        <f t="shared" si="19"/>
        <v>0</v>
      </c>
      <c r="I45" s="9">
        <f t="shared" ref="I45:I47" si="22">E45*F45</f>
        <v>0</v>
      </c>
      <c r="J45" s="9">
        <f t="shared" ref="J45:J47" si="23">E45*H45</f>
        <v>0</v>
      </c>
    </row>
    <row r="46" spans="1:10" ht="30" x14ac:dyDescent="0.25">
      <c r="A46" s="6">
        <v>40</v>
      </c>
      <c r="B46" s="34" t="s">
        <v>279</v>
      </c>
      <c r="C46" s="38" t="s">
        <v>354</v>
      </c>
      <c r="D46" s="28" t="s">
        <v>137</v>
      </c>
      <c r="E46" s="28">
        <v>5</v>
      </c>
      <c r="F46" s="24"/>
      <c r="G46" s="8"/>
      <c r="H46" s="9">
        <f t="shared" si="19"/>
        <v>0</v>
      </c>
      <c r="I46" s="9">
        <f t="shared" si="22"/>
        <v>0</v>
      </c>
      <c r="J46" s="9">
        <f t="shared" si="23"/>
        <v>0</v>
      </c>
    </row>
    <row r="47" spans="1:10" ht="30" x14ac:dyDescent="0.25">
      <c r="A47" s="10">
        <v>41</v>
      </c>
      <c r="B47" s="34" t="s">
        <v>279</v>
      </c>
      <c r="C47" s="38" t="s">
        <v>353</v>
      </c>
      <c r="D47" s="28" t="s">
        <v>137</v>
      </c>
      <c r="E47" s="28">
        <v>5</v>
      </c>
      <c r="F47" s="24"/>
      <c r="G47" s="8"/>
      <c r="H47" s="9">
        <f t="shared" si="19"/>
        <v>0</v>
      </c>
      <c r="I47" s="9">
        <f t="shared" si="22"/>
        <v>0</v>
      </c>
      <c r="J47" s="9">
        <f t="shared" si="23"/>
        <v>0</v>
      </c>
    </row>
    <row r="48" spans="1:10" ht="30" x14ac:dyDescent="0.25">
      <c r="A48" s="10">
        <v>42</v>
      </c>
      <c r="B48" s="34" t="s">
        <v>280</v>
      </c>
      <c r="C48" s="38" t="s">
        <v>352</v>
      </c>
      <c r="D48" s="28" t="s">
        <v>115</v>
      </c>
      <c r="E48" s="28">
        <v>5</v>
      </c>
      <c r="F48" s="24"/>
      <c r="G48" s="8"/>
      <c r="H48" s="9">
        <f t="shared" si="19"/>
        <v>0</v>
      </c>
      <c r="I48" s="9">
        <f>E48*F48</f>
        <v>0</v>
      </c>
      <c r="J48" s="9">
        <f>E48*H48</f>
        <v>0</v>
      </c>
    </row>
    <row r="49" spans="1:10" ht="20.25" customHeight="1" x14ac:dyDescent="0.25">
      <c r="A49" s="6">
        <v>43</v>
      </c>
      <c r="B49" s="34" t="s">
        <v>280</v>
      </c>
      <c r="C49" s="38" t="s">
        <v>351</v>
      </c>
      <c r="D49" s="28" t="s">
        <v>115</v>
      </c>
      <c r="E49" s="28">
        <v>5</v>
      </c>
      <c r="F49" s="24"/>
      <c r="G49" s="8"/>
      <c r="H49" s="9">
        <f t="shared" si="19"/>
        <v>0</v>
      </c>
      <c r="I49" s="9">
        <f t="shared" ref="I49:I55" si="24">E49*F49</f>
        <v>0</v>
      </c>
      <c r="J49" s="9">
        <f t="shared" ref="J49:J55" si="25">E49*H49</f>
        <v>0</v>
      </c>
    </row>
    <row r="50" spans="1:10" ht="19.5" customHeight="1" x14ac:dyDescent="0.25">
      <c r="A50" s="10">
        <v>44</v>
      </c>
      <c r="B50" s="34" t="s">
        <v>280</v>
      </c>
      <c r="C50" s="38" t="s">
        <v>350</v>
      </c>
      <c r="D50" s="28" t="s">
        <v>117</v>
      </c>
      <c r="E50" s="28">
        <v>5</v>
      </c>
      <c r="F50" s="24"/>
      <c r="G50" s="8"/>
      <c r="H50" s="9">
        <f t="shared" si="19"/>
        <v>0</v>
      </c>
      <c r="I50" s="9">
        <f t="shared" si="24"/>
        <v>0</v>
      </c>
      <c r="J50" s="9">
        <f t="shared" si="25"/>
        <v>0</v>
      </c>
    </row>
    <row r="51" spans="1:10" ht="30" x14ac:dyDescent="0.25">
      <c r="A51" s="10">
        <v>45</v>
      </c>
      <c r="B51" s="34" t="s">
        <v>280</v>
      </c>
      <c r="C51" s="38" t="s">
        <v>349</v>
      </c>
      <c r="D51" s="28" t="s">
        <v>38</v>
      </c>
      <c r="E51" s="28">
        <v>5</v>
      </c>
      <c r="F51" s="24"/>
      <c r="G51" s="8"/>
      <c r="H51" s="9">
        <f t="shared" si="19"/>
        <v>0</v>
      </c>
      <c r="I51" s="9">
        <f t="shared" si="24"/>
        <v>0</v>
      </c>
      <c r="J51" s="9">
        <f t="shared" si="25"/>
        <v>0</v>
      </c>
    </row>
    <row r="52" spans="1:10" ht="30" x14ac:dyDescent="0.25">
      <c r="A52" s="6">
        <v>46</v>
      </c>
      <c r="B52" s="34" t="s">
        <v>280</v>
      </c>
      <c r="C52" s="38" t="s">
        <v>348</v>
      </c>
      <c r="D52" s="28" t="s">
        <v>115</v>
      </c>
      <c r="E52" s="28">
        <v>5</v>
      </c>
      <c r="F52" s="24"/>
      <c r="G52" s="8"/>
      <c r="H52" s="9">
        <f t="shared" si="19"/>
        <v>0</v>
      </c>
      <c r="I52" s="9">
        <f t="shared" si="24"/>
        <v>0</v>
      </c>
      <c r="J52" s="9">
        <f t="shared" si="25"/>
        <v>0</v>
      </c>
    </row>
    <row r="53" spans="1:10" ht="30" x14ac:dyDescent="0.25">
      <c r="A53" s="10">
        <v>47</v>
      </c>
      <c r="B53" s="34" t="s">
        <v>235</v>
      </c>
      <c r="C53" s="38" t="s">
        <v>347</v>
      </c>
      <c r="D53" s="28" t="s">
        <v>128</v>
      </c>
      <c r="E53" s="28">
        <v>7</v>
      </c>
      <c r="F53" s="24"/>
      <c r="G53" s="8"/>
      <c r="H53" s="9">
        <f t="shared" si="19"/>
        <v>0</v>
      </c>
      <c r="I53" s="9">
        <f t="shared" si="24"/>
        <v>0</v>
      </c>
      <c r="J53" s="9">
        <f t="shared" si="25"/>
        <v>0</v>
      </c>
    </row>
    <row r="54" spans="1:10" ht="30" x14ac:dyDescent="0.25">
      <c r="A54" s="10">
        <v>48</v>
      </c>
      <c r="B54" s="34" t="s">
        <v>235</v>
      </c>
      <c r="C54" s="38" t="s">
        <v>346</v>
      </c>
      <c r="D54" s="28" t="s">
        <v>128</v>
      </c>
      <c r="E54" s="28">
        <v>7</v>
      </c>
      <c r="F54" s="24"/>
      <c r="G54" s="8"/>
      <c r="H54" s="9">
        <f t="shared" si="19"/>
        <v>0</v>
      </c>
      <c r="I54" s="9">
        <f t="shared" si="24"/>
        <v>0</v>
      </c>
      <c r="J54" s="9">
        <f t="shared" si="25"/>
        <v>0</v>
      </c>
    </row>
    <row r="55" spans="1:10" ht="30" x14ac:dyDescent="0.25">
      <c r="A55" s="6">
        <v>49</v>
      </c>
      <c r="B55" s="34" t="s">
        <v>235</v>
      </c>
      <c r="C55" s="38" t="s">
        <v>345</v>
      </c>
      <c r="D55" s="28" t="s">
        <v>170</v>
      </c>
      <c r="E55" s="28">
        <v>7</v>
      </c>
      <c r="F55" s="24"/>
      <c r="G55" s="8"/>
      <c r="H55" s="9">
        <f t="shared" si="19"/>
        <v>0</v>
      </c>
      <c r="I55" s="9">
        <f t="shared" si="24"/>
        <v>0</v>
      </c>
      <c r="J55" s="9">
        <f t="shared" si="25"/>
        <v>0</v>
      </c>
    </row>
    <row r="56" spans="1:10" ht="30" x14ac:dyDescent="0.25">
      <c r="A56" s="10">
        <v>50</v>
      </c>
      <c r="B56" s="34" t="s">
        <v>235</v>
      </c>
      <c r="C56" s="38" t="s">
        <v>344</v>
      </c>
      <c r="D56" s="28" t="s">
        <v>171</v>
      </c>
      <c r="E56" s="28">
        <v>7</v>
      </c>
      <c r="F56" s="24"/>
      <c r="G56" s="8"/>
      <c r="H56" s="9">
        <f t="shared" ref="H56:H132" si="26">F56+F56*G56</f>
        <v>0</v>
      </c>
      <c r="I56" s="9">
        <f>E56*F56</f>
        <v>0</v>
      </c>
      <c r="J56" s="9">
        <f>E56*H56</f>
        <v>0</v>
      </c>
    </row>
    <row r="57" spans="1:10" ht="90" x14ac:dyDescent="0.25">
      <c r="A57" s="10">
        <v>51</v>
      </c>
      <c r="B57" s="34" t="s">
        <v>281</v>
      </c>
      <c r="C57" s="38" t="s">
        <v>362</v>
      </c>
      <c r="D57" s="28" t="s">
        <v>31</v>
      </c>
      <c r="E57" s="28">
        <v>7</v>
      </c>
      <c r="F57" s="24"/>
      <c r="G57" s="8"/>
      <c r="H57" s="9">
        <f t="shared" si="26"/>
        <v>0</v>
      </c>
      <c r="I57" s="9">
        <f t="shared" ref="I57:I58" si="27">E57*F57</f>
        <v>0</v>
      </c>
      <c r="J57" s="9">
        <f t="shared" ref="J57:J58" si="28">E57*H57</f>
        <v>0</v>
      </c>
    </row>
    <row r="58" spans="1:10" ht="90" x14ac:dyDescent="0.25">
      <c r="A58" s="6">
        <v>52</v>
      </c>
      <c r="B58" s="34" t="s">
        <v>281</v>
      </c>
      <c r="C58" s="38" t="s">
        <v>361</v>
      </c>
      <c r="D58" s="28" t="s">
        <v>137</v>
      </c>
      <c r="E58" s="28">
        <v>10</v>
      </c>
      <c r="F58" s="24"/>
      <c r="G58" s="8"/>
      <c r="H58" s="9">
        <f t="shared" si="26"/>
        <v>0</v>
      </c>
      <c r="I58" s="9">
        <f t="shared" si="27"/>
        <v>0</v>
      </c>
      <c r="J58" s="9">
        <f t="shared" si="28"/>
        <v>0</v>
      </c>
    </row>
    <row r="59" spans="1:10" ht="90" x14ac:dyDescent="0.25">
      <c r="A59" s="10">
        <v>53</v>
      </c>
      <c r="B59" s="34" t="s">
        <v>281</v>
      </c>
      <c r="C59" s="38" t="s">
        <v>357</v>
      </c>
      <c r="D59" s="28" t="s">
        <v>137</v>
      </c>
      <c r="E59" s="28">
        <v>10</v>
      </c>
      <c r="F59" s="24"/>
      <c r="G59" s="8"/>
      <c r="H59" s="9">
        <f t="shared" si="26"/>
        <v>0</v>
      </c>
      <c r="I59" s="9">
        <f>E59*F59</f>
        <v>0</v>
      </c>
      <c r="J59" s="9">
        <f>E59*H59</f>
        <v>0</v>
      </c>
    </row>
    <row r="60" spans="1:10" ht="26.25" x14ac:dyDescent="0.25">
      <c r="A60" s="10">
        <v>54</v>
      </c>
      <c r="B60" s="34" t="s">
        <v>281</v>
      </c>
      <c r="C60" s="37" t="s">
        <v>388</v>
      </c>
      <c r="D60" s="28" t="s">
        <v>137</v>
      </c>
      <c r="E60" s="28">
        <v>10</v>
      </c>
      <c r="F60" s="24"/>
      <c r="G60" s="8"/>
      <c r="H60" s="9">
        <f t="shared" si="26"/>
        <v>0</v>
      </c>
      <c r="I60" s="9">
        <f t="shared" ref="I60:I132" si="29">E60*F60</f>
        <v>0</v>
      </c>
      <c r="J60" s="9">
        <f t="shared" ref="J60:J132" si="30">E60*H60</f>
        <v>0</v>
      </c>
    </row>
    <row r="61" spans="1:10" ht="26.25" x14ac:dyDescent="0.25">
      <c r="A61" s="6">
        <v>55</v>
      </c>
      <c r="B61" s="34" t="s">
        <v>281</v>
      </c>
      <c r="C61" s="37" t="s">
        <v>358</v>
      </c>
      <c r="D61" s="28" t="s">
        <v>172</v>
      </c>
      <c r="E61" s="28">
        <v>10</v>
      </c>
      <c r="F61" s="24"/>
      <c r="G61" s="8"/>
      <c r="H61" s="9">
        <f t="shared" si="26"/>
        <v>0</v>
      </c>
      <c r="I61" s="9">
        <f t="shared" si="29"/>
        <v>0</v>
      </c>
      <c r="J61" s="9">
        <f t="shared" si="30"/>
        <v>0</v>
      </c>
    </row>
    <row r="62" spans="1:10" ht="29.25" customHeight="1" x14ac:dyDescent="0.25">
      <c r="A62" s="10">
        <v>56</v>
      </c>
      <c r="B62" s="34" t="s">
        <v>281</v>
      </c>
      <c r="C62" s="38" t="s">
        <v>360</v>
      </c>
      <c r="D62" s="28" t="s">
        <v>146</v>
      </c>
      <c r="E62" s="28">
        <v>10</v>
      </c>
      <c r="F62" s="24"/>
      <c r="G62" s="8"/>
      <c r="H62" s="9">
        <f t="shared" ref="H62" si="31">F62+F62*G62</f>
        <v>0</v>
      </c>
      <c r="I62" s="9">
        <f t="shared" ref="I62" si="32">E62*F62</f>
        <v>0</v>
      </c>
      <c r="J62" s="9">
        <f t="shared" ref="J62" si="33">E62*H62</f>
        <v>0</v>
      </c>
    </row>
    <row r="63" spans="1:10" ht="29.25" customHeight="1" x14ac:dyDescent="0.25">
      <c r="A63" s="10">
        <v>57</v>
      </c>
      <c r="B63" s="34" t="s">
        <v>281</v>
      </c>
      <c r="C63" s="38" t="s">
        <v>363</v>
      </c>
      <c r="D63" s="28" t="s">
        <v>146</v>
      </c>
      <c r="E63" s="28">
        <v>10</v>
      </c>
      <c r="F63" s="24"/>
      <c r="G63" s="8"/>
      <c r="H63" s="9">
        <f t="shared" ref="H63:H126" si="34">F63+F63*G63</f>
        <v>0</v>
      </c>
      <c r="I63" s="9">
        <f t="shared" ref="I63:I126" si="35">E63*F63</f>
        <v>0</v>
      </c>
      <c r="J63" s="9">
        <f t="shared" ref="J63:J126" si="36">E63*H63</f>
        <v>0</v>
      </c>
    </row>
    <row r="64" spans="1:10" ht="29.25" customHeight="1" x14ac:dyDescent="0.25">
      <c r="A64" s="6">
        <v>58</v>
      </c>
      <c r="B64" s="34" t="s">
        <v>282</v>
      </c>
      <c r="C64" s="38" t="s">
        <v>359</v>
      </c>
      <c r="D64" s="28" t="s">
        <v>137</v>
      </c>
      <c r="E64" s="28">
        <v>10</v>
      </c>
      <c r="F64" s="24"/>
      <c r="G64" s="8"/>
      <c r="H64" s="9">
        <f t="shared" si="34"/>
        <v>0</v>
      </c>
      <c r="I64" s="9">
        <f t="shared" si="35"/>
        <v>0</v>
      </c>
      <c r="J64" s="9">
        <f t="shared" si="36"/>
        <v>0</v>
      </c>
    </row>
    <row r="65" spans="1:10" ht="29.25" customHeight="1" x14ac:dyDescent="0.25">
      <c r="A65" s="10">
        <v>59</v>
      </c>
      <c r="B65" s="34" t="s">
        <v>282</v>
      </c>
      <c r="C65" s="38" t="s">
        <v>365</v>
      </c>
      <c r="D65" s="28" t="s">
        <v>115</v>
      </c>
      <c r="E65" s="28">
        <v>10</v>
      </c>
      <c r="F65" s="24"/>
      <c r="G65" s="8"/>
      <c r="H65" s="9">
        <f t="shared" si="34"/>
        <v>0</v>
      </c>
      <c r="I65" s="9">
        <f t="shared" si="35"/>
        <v>0</v>
      </c>
      <c r="J65" s="9">
        <f t="shared" si="36"/>
        <v>0</v>
      </c>
    </row>
    <row r="66" spans="1:10" ht="29.25" customHeight="1" x14ac:dyDescent="0.25">
      <c r="A66" s="10">
        <v>60</v>
      </c>
      <c r="B66" s="34" t="s">
        <v>282</v>
      </c>
      <c r="C66" s="38" t="s">
        <v>364</v>
      </c>
      <c r="D66" s="28" t="s">
        <v>115</v>
      </c>
      <c r="E66" s="28">
        <v>10</v>
      </c>
      <c r="F66" s="24"/>
      <c r="G66" s="8"/>
      <c r="H66" s="9">
        <f t="shared" si="34"/>
        <v>0</v>
      </c>
      <c r="I66" s="9">
        <f t="shared" si="35"/>
        <v>0</v>
      </c>
      <c r="J66" s="9">
        <f t="shared" si="36"/>
        <v>0</v>
      </c>
    </row>
    <row r="67" spans="1:10" ht="29.25" customHeight="1" x14ac:dyDescent="0.25">
      <c r="A67" s="6">
        <v>61</v>
      </c>
      <c r="B67" s="34" t="s">
        <v>281</v>
      </c>
      <c r="C67" s="38" t="s">
        <v>218</v>
      </c>
      <c r="D67" s="28" t="s">
        <v>41</v>
      </c>
      <c r="E67" s="28">
        <v>10</v>
      </c>
      <c r="F67" s="24"/>
      <c r="G67" s="8"/>
      <c r="H67" s="9">
        <f t="shared" si="34"/>
        <v>0</v>
      </c>
      <c r="I67" s="9">
        <f t="shared" si="35"/>
        <v>0</v>
      </c>
      <c r="J67" s="9">
        <f t="shared" si="36"/>
        <v>0</v>
      </c>
    </row>
    <row r="68" spans="1:10" ht="29.25" customHeight="1" x14ac:dyDescent="0.25">
      <c r="A68" s="10">
        <v>62</v>
      </c>
      <c r="B68" s="34" t="s">
        <v>281</v>
      </c>
      <c r="C68" s="38" t="s">
        <v>217</v>
      </c>
      <c r="D68" s="28" t="s">
        <v>41</v>
      </c>
      <c r="E68" s="28">
        <v>10</v>
      </c>
      <c r="F68" s="24"/>
      <c r="G68" s="8"/>
      <c r="H68" s="9">
        <f t="shared" si="34"/>
        <v>0</v>
      </c>
      <c r="I68" s="9">
        <f t="shared" si="35"/>
        <v>0</v>
      </c>
      <c r="J68" s="9">
        <f t="shared" si="36"/>
        <v>0</v>
      </c>
    </row>
    <row r="69" spans="1:10" ht="29.25" customHeight="1" x14ac:dyDescent="0.25">
      <c r="A69" s="10">
        <v>63</v>
      </c>
      <c r="B69" s="34" t="s">
        <v>283</v>
      </c>
      <c r="C69" s="37" t="s">
        <v>366</v>
      </c>
      <c r="D69" s="28" t="s">
        <v>137</v>
      </c>
      <c r="E69" s="28">
        <v>10</v>
      </c>
      <c r="F69" s="24"/>
      <c r="G69" s="8"/>
      <c r="H69" s="9">
        <f t="shared" si="34"/>
        <v>0</v>
      </c>
      <c r="I69" s="9">
        <f t="shared" si="35"/>
        <v>0</v>
      </c>
      <c r="J69" s="9">
        <f t="shared" si="36"/>
        <v>0</v>
      </c>
    </row>
    <row r="70" spans="1:10" ht="29.25" customHeight="1" x14ac:dyDescent="0.25">
      <c r="A70" s="6">
        <v>64</v>
      </c>
      <c r="B70" s="34" t="s">
        <v>283</v>
      </c>
      <c r="C70" s="37" t="s">
        <v>301</v>
      </c>
      <c r="D70" s="28" t="s">
        <v>137</v>
      </c>
      <c r="E70" s="28">
        <v>10</v>
      </c>
      <c r="F70" s="24"/>
      <c r="G70" s="8"/>
      <c r="H70" s="9">
        <f t="shared" si="34"/>
        <v>0</v>
      </c>
      <c r="I70" s="9">
        <f t="shared" si="35"/>
        <v>0</v>
      </c>
      <c r="J70" s="9">
        <f t="shared" si="36"/>
        <v>0</v>
      </c>
    </row>
    <row r="71" spans="1:10" ht="29.25" customHeight="1" x14ac:dyDescent="0.25">
      <c r="A71" s="10">
        <v>65</v>
      </c>
      <c r="B71" s="34" t="s">
        <v>284</v>
      </c>
      <c r="C71" s="38" t="s">
        <v>367</v>
      </c>
      <c r="D71" s="28" t="s">
        <v>31</v>
      </c>
      <c r="E71" s="28">
        <v>10</v>
      </c>
      <c r="F71" s="24"/>
      <c r="G71" s="8"/>
      <c r="H71" s="9">
        <f t="shared" si="34"/>
        <v>0</v>
      </c>
      <c r="I71" s="9">
        <f t="shared" si="35"/>
        <v>0</v>
      </c>
      <c r="J71" s="9">
        <f t="shared" si="36"/>
        <v>0</v>
      </c>
    </row>
    <row r="72" spans="1:10" ht="29.25" customHeight="1" x14ac:dyDescent="0.25">
      <c r="A72" s="10">
        <v>66</v>
      </c>
      <c r="B72" s="34" t="s">
        <v>284</v>
      </c>
      <c r="C72" s="38" t="s">
        <v>368</v>
      </c>
      <c r="D72" s="28" t="s">
        <v>173</v>
      </c>
      <c r="E72" s="28">
        <v>10</v>
      </c>
      <c r="F72" s="24"/>
      <c r="G72" s="8"/>
      <c r="H72" s="9">
        <f t="shared" si="34"/>
        <v>0</v>
      </c>
      <c r="I72" s="9">
        <f t="shared" si="35"/>
        <v>0</v>
      </c>
      <c r="J72" s="9">
        <f t="shared" si="36"/>
        <v>0</v>
      </c>
    </row>
    <row r="73" spans="1:10" ht="29.25" customHeight="1" x14ac:dyDescent="0.25">
      <c r="A73" s="6">
        <v>67</v>
      </c>
      <c r="B73" s="34" t="s">
        <v>228</v>
      </c>
      <c r="C73" s="38" t="s">
        <v>369</v>
      </c>
      <c r="D73" s="28" t="s">
        <v>115</v>
      </c>
      <c r="E73" s="28">
        <v>5</v>
      </c>
      <c r="F73" s="24"/>
      <c r="G73" s="8"/>
      <c r="H73" s="9">
        <f t="shared" si="34"/>
        <v>0</v>
      </c>
      <c r="I73" s="9">
        <f t="shared" si="35"/>
        <v>0</v>
      </c>
      <c r="J73" s="9">
        <f t="shared" si="36"/>
        <v>0</v>
      </c>
    </row>
    <row r="74" spans="1:10" ht="29.25" customHeight="1" x14ac:dyDescent="0.25">
      <c r="A74" s="10">
        <v>68</v>
      </c>
      <c r="B74" s="34" t="s">
        <v>228</v>
      </c>
      <c r="C74" s="38" t="s">
        <v>370</v>
      </c>
      <c r="D74" s="28" t="s">
        <v>115</v>
      </c>
      <c r="E74" s="28">
        <v>5</v>
      </c>
      <c r="F74" s="24"/>
      <c r="G74" s="8"/>
      <c r="H74" s="9">
        <f t="shared" si="34"/>
        <v>0</v>
      </c>
      <c r="I74" s="9">
        <f t="shared" si="35"/>
        <v>0</v>
      </c>
      <c r="J74" s="9">
        <f t="shared" si="36"/>
        <v>0</v>
      </c>
    </row>
    <row r="75" spans="1:10" ht="29.25" customHeight="1" x14ac:dyDescent="0.25">
      <c r="A75" s="10">
        <v>69</v>
      </c>
      <c r="B75" s="34" t="s">
        <v>228</v>
      </c>
      <c r="C75" s="37" t="s">
        <v>371</v>
      </c>
      <c r="D75" s="28" t="s">
        <v>115</v>
      </c>
      <c r="E75" s="28">
        <v>5</v>
      </c>
      <c r="F75" s="24"/>
      <c r="G75" s="8"/>
      <c r="H75" s="9">
        <f t="shared" si="34"/>
        <v>0</v>
      </c>
      <c r="I75" s="9">
        <f t="shared" si="35"/>
        <v>0</v>
      </c>
      <c r="J75" s="9">
        <f t="shared" si="36"/>
        <v>0</v>
      </c>
    </row>
    <row r="76" spans="1:10" ht="29.25" customHeight="1" x14ac:dyDescent="0.25">
      <c r="A76" s="6">
        <v>70</v>
      </c>
      <c r="B76" s="34" t="s">
        <v>228</v>
      </c>
      <c r="C76" s="38" t="s">
        <v>372</v>
      </c>
      <c r="D76" s="28" t="s">
        <v>117</v>
      </c>
      <c r="E76" s="28">
        <v>5</v>
      </c>
      <c r="F76" s="24"/>
      <c r="G76" s="8"/>
      <c r="H76" s="9">
        <f t="shared" si="34"/>
        <v>0</v>
      </c>
      <c r="I76" s="9">
        <f t="shared" si="35"/>
        <v>0</v>
      </c>
      <c r="J76" s="9">
        <f t="shared" si="36"/>
        <v>0</v>
      </c>
    </row>
    <row r="77" spans="1:10" ht="29.25" customHeight="1" x14ac:dyDescent="0.25">
      <c r="A77" s="10">
        <v>71</v>
      </c>
      <c r="B77" s="34" t="s">
        <v>285</v>
      </c>
      <c r="C77" s="37" t="s">
        <v>373</v>
      </c>
      <c r="D77" s="28" t="s">
        <v>115</v>
      </c>
      <c r="E77" s="28">
        <v>10</v>
      </c>
      <c r="F77" s="24"/>
      <c r="G77" s="8"/>
      <c r="H77" s="9">
        <f t="shared" si="34"/>
        <v>0</v>
      </c>
      <c r="I77" s="9">
        <f t="shared" si="35"/>
        <v>0</v>
      </c>
      <c r="J77" s="9">
        <f t="shared" si="36"/>
        <v>0</v>
      </c>
    </row>
    <row r="78" spans="1:10" ht="29.25" customHeight="1" x14ac:dyDescent="0.25">
      <c r="A78" s="10">
        <v>72</v>
      </c>
      <c r="B78" s="34" t="s">
        <v>285</v>
      </c>
      <c r="C78" s="45" t="s">
        <v>374</v>
      </c>
      <c r="D78" s="28" t="s">
        <v>115</v>
      </c>
      <c r="E78" s="28">
        <v>10</v>
      </c>
      <c r="F78" s="24"/>
      <c r="G78" s="8"/>
      <c r="H78" s="9">
        <f t="shared" si="34"/>
        <v>0</v>
      </c>
      <c r="I78" s="9">
        <f t="shared" si="35"/>
        <v>0</v>
      </c>
      <c r="J78" s="9">
        <f t="shared" si="36"/>
        <v>0</v>
      </c>
    </row>
    <row r="79" spans="1:10" ht="29.25" customHeight="1" x14ac:dyDescent="0.25">
      <c r="A79" s="6">
        <v>73</v>
      </c>
      <c r="B79" s="34" t="s">
        <v>284</v>
      </c>
      <c r="C79" s="46" t="s">
        <v>343</v>
      </c>
      <c r="D79" s="28" t="s">
        <v>31</v>
      </c>
      <c r="E79" s="28">
        <v>10</v>
      </c>
      <c r="F79" s="24"/>
      <c r="G79" s="8"/>
      <c r="H79" s="9">
        <f t="shared" si="34"/>
        <v>0</v>
      </c>
      <c r="I79" s="9">
        <f t="shared" si="35"/>
        <v>0</v>
      </c>
      <c r="J79" s="9">
        <f t="shared" si="36"/>
        <v>0</v>
      </c>
    </row>
    <row r="80" spans="1:10" ht="29.25" customHeight="1" x14ac:dyDescent="0.25">
      <c r="A80" s="10">
        <v>74</v>
      </c>
      <c r="B80" s="34" t="s">
        <v>286</v>
      </c>
      <c r="C80" s="46" t="s">
        <v>342</v>
      </c>
      <c r="D80" s="28" t="s">
        <v>31</v>
      </c>
      <c r="E80" s="28">
        <v>10</v>
      </c>
      <c r="F80" s="24"/>
      <c r="G80" s="8"/>
      <c r="H80" s="9">
        <f t="shared" si="34"/>
        <v>0</v>
      </c>
      <c r="I80" s="9">
        <f t="shared" si="35"/>
        <v>0</v>
      </c>
      <c r="J80" s="9">
        <f t="shared" si="36"/>
        <v>0</v>
      </c>
    </row>
    <row r="81" spans="1:10" ht="29.25" customHeight="1" x14ac:dyDescent="0.25">
      <c r="A81" s="10">
        <v>75</v>
      </c>
      <c r="B81" s="34" t="s">
        <v>287</v>
      </c>
      <c r="C81" s="45" t="s">
        <v>341</v>
      </c>
      <c r="D81" s="28" t="s">
        <v>31</v>
      </c>
      <c r="E81" s="28">
        <v>10</v>
      </c>
      <c r="F81" s="24"/>
      <c r="G81" s="8"/>
      <c r="H81" s="9">
        <f t="shared" si="34"/>
        <v>0</v>
      </c>
      <c r="I81" s="9">
        <f t="shared" si="35"/>
        <v>0</v>
      </c>
      <c r="J81" s="9">
        <f t="shared" si="36"/>
        <v>0</v>
      </c>
    </row>
    <row r="82" spans="1:10" ht="29.25" customHeight="1" x14ac:dyDescent="0.25">
      <c r="A82" s="6">
        <v>76</v>
      </c>
      <c r="B82" s="34" t="s">
        <v>288</v>
      </c>
      <c r="C82" s="46" t="s">
        <v>340</v>
      </c>
      <c r="D82" s="28" t="s">
        <v>115</v>
      </c>
      <c r="E82" s="28">
        <v>10</v>
      </c>
      <c r="F82" s="24"/>
      <c r="G82" s="8"/>
      <c r="H82" s="9">
        <f t="shared" si="34"/>
        <v>0</v>
      </c>
      <c r="I82" s="9">
        <f t="shared" si="35"/>
        <v>0</v>
      </c>
      <c r="J82" s="9">
        <f t="shared" si="36"/>
        <v>0</v>
      </c>
    </row>
    <row r="83" spans="1:10" ht="29.25" customHeight="1" x14ac:dyDescent="0.25">
      <c r="A83" s="10">
        <v>77</v>
      </c>
      <c r="B83" s="34" t="s">
        <v>289</v>
      </c>
      <c r="C83" s="38" t="s">
        <v>339</v>
      </c>
      <c r="D83" s="28" t="s">
        <v>115</v>
      </c>
      <c r="E83" s="28">
        <v>10</v>
      </c>
      <c r="F83" s="24"/>
      <c r="G83" s="8"/>
      <c r="H83" s="9">
        <f t="shared" si="34"/>
        <v>0</v>
      </c>
      <c r="I83" s="9">
        <f t="shared" si="35"/>
        <v>0</v>
      </c>
      <c r="J83" s="9">
        <f t="shared" si="36"/>
        <v>0</v>
      </c>
    </row>
    <row r="84" spans="1:10" ht="29.25" customHeight="1" x14ac:dyDescent="0.25">
      <c r="A84" s="10">
        <v>78</v>
      </c>
      <c r="B84" s="34" t="s">
        <v>290</v>
      </c>
      <c r="C84" s="51" t="s">
        <v>338</v>
      </c>
      <c r="D84" s="28" t="s">
        <v>115</v>
      </c>
      <c r="E84" s="28">
        <v>10</v>
      </c>
      <c r="F84" s="24"/>
      <c r="G84" s="8"/>
      <c r="H84" s="9">
        <f t="shared" si="34"/>
        <v>0</v>
      </c>
      <c r="I84" s="9">
        <f t="shared" si="35"/>
        <v>0</v>
      </c>
      <c r="J84" s="9">
        <f t="shared" si="36"/>
        <v>0</v>
      </c>
    </row>
    <row r="85" spans="1:10" ht="29.25" customHeight="1" x14ac:dyDescent="0.25">
      <c r="A85" s="6">
        <v>79</v>
      </c>
      <c r="B85" s="34" t="s">
        <v>291</v>
      </c>
      <c r="C85" s="48" t="s">
        <v>337</v>
      </c>
      <c r="D85" s="28" t="s">
        <v>168</v>
      </c>
      <c r="E85" s="28">
        <v>1</v>
      </c>
      <c r="F85" s="24"/>
      <c r="G85" s="8"/>
      <c r="H85" s="9">
        <f t="shared" si="34"/>
        <v>0</v>
      </c>
      <c r="I85" s="9">
        <f t="shared" si="35"/>
        <v>0</v>
      </c>
      <c r="J85" s="9">
        <f t="shared" si="36"/>
        <v>0</v>
      </c>
    </row>
    <row r="86" spans="1:10" ht="29.25" customHeight="1" x14ac:dyDescent="0.25">
      <c r="A86" s="10">
        <v>80</v>
      </c>
      <c r="B86" s="34" t="s">
        <v>291</v>
      </c>
      <c r="C86" s="47" t="s">
        <v>336</v>
      </c>
      <c r="D86" s="28" t="s">
        <v>140</v>
      </c>
      <c r="E86" s="28">
        <v>10</v>
      </c>
      <c r="F86" s="24"/>
      <c r="G86" s="8"/>
      <c r="H86" s="9">
        <f t="shared" si="34"/>
        <v>0</v>
      </c>
      <c r="I86" s="9">
        <f t="shared" si="35"/>
        <v>0</v>
      </c>
      <c r="J86" s="9">
        <f t="shared" si="36"/>
        <v>0</v>
      </c>
    </row>
    <row r="87" spans="1:10" ht="29.25" customHeight="1" x14ac:dyDescent="0.25">
      <c r="A87" s="10">
        <v>81</v>
      </c>
      <c r="B87" s="34" t="s">
        <v>386</v>
      </c>
      <c r="C87" s="49" t="s">
        <v>335</v>
      </c>
      <c r="D87" s="28" t="s">
        <v>38</v>
      </c>
      <c r="E87" s="28">
        <v>10</v>
      </c>
      <c r="F87" s="24"/>
      <c r="G87" s="8"/>
      <c r="H87" s="9">
        <f t="shared" si="34"/>
        <v>0</v>
      </c>
      <c r="I87" s="9">
        <f t="shared" si="35"/>
        <v>0</v>
      </c>
      <c r="J87" s="9">
        <f t="shared" si="36"/>
        <v>0</v>
      </c>
    </row>
    <row r="88" spans="1:10" ht="29.25" customHeight="1" x14ac:dyDescent="0.25">
      <c r="A88" s="6">
        <v>82</v>
      </c>
      <c r="B88" s="34" t="s">
        <v>291</v>
      </c>
      <c r="C88" s="49" t="s">
        <v>334</v>
      </c>
      <c r="D88" s="28" t="s">
        <v>140</v>
      </c>
      <c r="E88" s="28">
        <v>10</v>
      </c>
      <c r="F88" s="24"/>
      <c r="G88" s="8"/>
      <c r="H88" s="9">
        <f t="shared" si="34"/>
        <v>0</v>
      </c>
      <c r="I88" s="9">
        <f t="shared" si="35"/>
        <v>0</v>
      </c>
      <c r="J88" s="9">
        <f t="shared" si="36"/>
        <v>0</v>
      </c>
    </row>
    <row r="89" spans="1:10" ht="29.25" customHeight="1" x14ac:dyDescent="0.25">
      <c r="A89" s="10">
        <v>83</v>
      </c>
      <c r="B89" s="34" t="s">
        <v>386</v>
      </c>
      <c r="C89" s="49" t="s">
        <v>333</v>
      </c>
      <c r="D89" s="28" t="s">
        <v>38</v>
      </c>
      <c r="E89" s="28">
        <v>3</v>
      </c>
      <c r="F89" s="24"/>
      <c r="G89" s="8"/>
      <c r="H89" s="9">
        <f t="shared" si="34"/>
        <v>0</v>
      </c>
      <c r="I89" s="9">
        <f t="shared" si="35"/>
        <v>0</v>
      </c>
      <c r="J89" s="9">
        <f t="shared" si="36"/>
        <v>0</v>
      </c>
    </row>
    <row r="90" spans="1:10" ht="29.25" customHeight="1" x14ac:dyDescent="0.25">
      <c r="A90" s="10">
        <v>84</v>
      </c>
      <c r="B90" s="34" t="s">
        <v>293</v>
      </c>
      <c r="C90" s="50" t="s">
        <v>332</v>
      </c>
      <c r="D90" s="28" t="s">
        <v>387</v>
      </c>
      <c r="E90" s="28">
        <v>3</v>
      </c>
      <c r="F90" s="24"/>
      <c r="G90" s="8"/>
      <c r="H90" s="9">
        <f t="shared" si="34"/>
        <v>0</v>
      </c>
      <c r="I90" s="9">
        <f t="shared" si="35"/>
        <v>0</v>
      </c>
      <c r="J90" s="9">
        <f t="shared" si="36"/>
        <v>0</v>
      </c>
    </row>
    <row r="91" spans="1:10" ht="29.25" customHeight="1" x14ac:dyDescent="0.25">
      <c r="A91" s="6">
        <v>85</v>
      </c>
      <c r="B91" s="34" t="s">
        <v>293</v>
      </c>
      <c r="C91" s="49" t="s">
        <v>331</v>
      </c>
      <c r="D91" s="28" t="s">
        <v>387</v>
      </c>
      <c r="E91" s="28">
        <v>3</v>
      </c>
      <c r="F91" s="24"/>
      <c r="G91" s="8"/>
      <c r="H91" s="9">
        <f t="shared" si="34"/>
        <v>0</v>
      </c>
      <c r="I91" s="9">
        <f t="shared" si="35"/>
        <v>0</v>
      </c>
      <c r="J91" s="9">
        <f t="shared" si="36"/>
        <v>0</v>
      </c>
    </row>
    <row r="92" spans="1:10" ht="29.25" customHeight="1" x14ac:dyDescent="0.25">
      <c r="A92" s="10">
        <v>86</v>
      </c>
      <c r="B92" s="34" t="s">
        <v>293</v>
      </c>
      <c r="C92" s="49" t="s">
        <v>330</v>
      </c>
      <c r="D92" s="28" t="s">
        <v>387</v>
      </c>
      <c r="E92" s="28">
        <v>10</v>
      </c>
      <c r="F92" s="24"/>
      <c r="G92" s="8"/>
      <c r="H92" s="9">
        <f t="shared" si="34"/>
        <v>0</v>
      </c>
      <c r="I92" s="9">
        <f t="shared" si="35"/>
        <v>0</v>
      </c>
      <c r="J92" s="9">
        <f t="shared" si="36"/>
        <v>0</v>
      </c>
    </row>
    <row r="93" spans="1:10" ht="29.25" customHeight="1" x14ac:dyDescent="0.25">
      <c r="A93" s="10">
        <v>87</v>
      </c>
      <c r="B93" s="34" t="s">
        <v>292</v>
      </c>
      <c r="C93" s="49" t="s">
        <v>329</v>
      </c>
      <c r="D93" s="28" t="s">
        <v>137</v>
      </c>
      <c r="E93" s="28">
        <v>10</v>
      </c>
      <c r="F93" s="24"/>
      <c r="G93" s="8"/>
      <c r="H93" s="9">
        <f t="shared" si="34"/>
        <v>0</v>
      </c>
      <c r="I93" s="9">
        <f t="shared" si="35"/>
        <v>0</v>
      </c>
      <c r="J93" s="9">
        <f t="shared" si="36"/>
        <v>0</v>
      </c>
    </row>
    <row r="94" spans="1:10" ht="29.25" customHeight="1" x14ac:dyDescent="0.25">
      <c r="A94" s="6">
        <v>88</v>
      </c>
      <c r="B94" s="34" t="s">
        <v>292</v>
      </c>
      <c r="C94" s="49" t="s">
        <v>328</v>
      </c>
      <c r="D94" s="28" t="s">
        <v>137</v>
      </c>
      <c r="E94" s="28">
        <v>10</v>
      </c>
      <c r="F94" s="24"/>
      <c r="G94" s="8"/>
      <c r="H94" s="9">
        <f t="shared" si="34"/>
        <v>0</v>
      </c>
      <c r="I94" s="9">
        <f t="shared" si="35"/>
        <v>0</v>
      </c>
      <c r="J94" s="9">
        <f t="shared" si="36"/>
        <v>0</v>
      </c>
    </row>
    <row r="95" spans="1:10" ht="29.25" customHeight="1" x14ac:dyDescent="0.25">
      <c r="A95" s="10">
        <v>89</v>
      </c>
      <c r="B95" s="34" t="s">
        <v>293</v>
      </c>
      <c r="C95" s="49" t="s">
        <v>385</v>
      </c>
      <c r="D95" s="28" t="s">
        <v>173</v>
      </c>
      <c r="E95" s="28">
        <v>10</v>
      </c>
      <c r="F95" s="24"/>
      <c r="G95" s="8"/>
      <c r="H95" s="9">
        <f t="shared" si="34"/>
        <v>0</v>
      </c>
      <c r="I95" s="9">
        <f t="shared" si="35"/>
        <v>0</v>
      </c>
      <c r="J95" s="9">
        <f t="shared" si="36"/>
        <v>0</v>
      </c>
    </row>
    <row r="96" spans="1:10" ht="29.25" customHeight="1" x14ac:dyDescent="0.25">
      <c r="A96" s="10">
        <v>90</v>
      </c>
      <c r="B96" s="34" t="s">
        <v>293</v>
      </c>
      <c r="C96" s="49" t="s">
        <v>380</v>
      </c>
      <c r="D96" s="28" t="s">
        <v>173</v>
      </c>
      <c r="E96" s="28">
        <v>10</v>
      </c>
      <c r="F96" s="24"/>
      <c r="G96" s="8"/>
      <c r="H96" s="9">
        <f t="shared" si="34"/>
        <v>0</v>
      </c>
      <c r="I96" s="9">
        <f t="shared" si="35"/>
        <v>0</v>
      </c>
      <c r="J96" s="9">
        <f t="shared" si="36"/>
        <v>0</v>
      </c>
    </row>
    <row r="97" spans="1:10" ht="29.25" customHeight="1" x14ac:dyDescent="0.25">
      <c r="A97" s="6">
        <v>91</v>
      </c>
      <c r="B97" s="34" t="s">
        <v>293</v>
      </c>
      <c r="C97" s="49" t="s">
        <v>379</v>
      </c>
      <c r="D97" s="28" t="s">
        <v>173</v>
      </c>
      <c r="E97" s="28">
        <v>10</v>
      </c>
      <c r="F97" s="24"/>
      <c r="G97" s="8"/>
      <c r="H97" s="9">
        <f t="shared" si="34"/>
        <v>0</v>
      </c>
      <c r="I97" s="9">
        <f t="shared" si="35"/>
        <v>0</v>
      </c>
      <c r="J97" s="9">
        <f t="shared" si="36"/>
        <v>0</v>
      </c>
    </row>
    <row r="98" spans="1:10" ht="29.25" customHeight="1" x14ac:dyDescent="0.25">
      <c r="A98" s="10">
        <v>92</v>
      </c>
      <c r="B98" s="34" t="s">
        <v>293</v>
      </c>
      <c r="C98" s="49" t="s">
        <v>378</v>
      </c>
      <c r="D98" s="28" t="s">
        <v>173</v>
      </c>
      <c r="E98" s="28">
        <v>10</v>
      </c>
      <c r="F98" s="24"/>
      <c r="G98" s="8"/>
      <c r="H98" s="9">
        <f t="shared" si="34"/>
        <v>0</v>
      </c>
      <c r="I98" s="9">
        <f t="shared" si="35"/>
        <v>0</v>
      </c>
      <c r="J98" s="9">
        <f t="shared" si="36"/>
        <v>0</v>
      </c>
    </row>
    <row r="99" spans="1:10" ht="29.25" customHeight="1" x14ac:dyDescent="0.25">
      <c r="A99" s="10">
        <v>93</v>
      </c>
      <c r="B99" s="34" t="s">
        <v>293</v>
      </c>
      <c r="C99" s="49" t="s">
        <v>377</v>
      </c>
      <c r="D99" s="28" t="s">
        <v>173</v>
      </c>
      <c r="E99" s="28">
        <v>10</v>
      </c>
      <c r="F99" s="24"/>
      <c r="G99" s="8"/>
      <c r="H99" s="9">
        <f t="shared" si="34"/>
        <v>0</v>
      </c>
      <c r="I99" s="9">
        <f t="shared" si="35"/>
        <v>0</v>
      </c>
      <c r="J99" s="9">
        <f t="shared" si="36"/>
        <v>0</v>
      </c>
    </row>
    <row r="100" spans="1:10" ht="29.25" customHeight="1" x14ac:dyDescent="0.25">
      <c r="A100" s="6">
        <v>94</v>
      </c>
      <c r="B100" s="34" t="s">
        <v>293</v>
      </c>
      <c r="C100" s="49" t="s">
        <v>381</v>
      </c>
      <c r="D100" s="28" t="s">
        <v>173</v>
      </c>
      <c r="E100" s="28">
        <v>10</v>
      </c>
      <c r="F100" s="24"/>
      <c r="G100" s="8"/>
      <c r="H100" s="9">
        <f t="shared" si="34"/>
        <v>0</v>
      </c>
      <c r="I100" s="9">
        <f t="shared" si="35"/>
        <v>0</v>
      </c>
      <c r="J100" s="9">
        <f t="shared" si="36"/>
        <v>0</v>
      </c>
    </row>
    <row r="101" spans="1:10" ht="29.25" customHeight="1" x14ac:dyDescent="0.25">
      <c r="A101" s="10">
        <v>95</v>
      </c>
      <c r="B101" s="34" t="s">
        <v>293</v>
      </c>
      <c r="C101" s="49" t="s">
        <v>376</v>
      </c>
      <c r="D101" s="28" t="s">
        <v>173</v>
      </c>
      <c r="E101" s="28">
        <v>10</v>
      </c>
      <c r="F101" s="24"/>
      <c r="G101" s="8"/>
      <c r="H101" s="9">
        <f t="shared" si="34"/>
        <v>0</v>
      </c>
      <c r="I101" s="9">
        <f t="shared" si="35"/>
        <v>0</v>
      </c>
      <c r="J101" s="9">
        <f t="shared" si="36"/>
        <v>0</v>
      </c>
    </row>
    <row r="102" spans="1:10" ht="29.25" customHeight="1" x14ac:dyDescent="0.25">
      <c r="A102" s="10">
        <v>96</v>
      </c>
      <c r="B102" s="34" t="s">
        <v>293</v>
      </c>
      <c r="C102" s="49" t="s">
        <v>375</v>
      </c>
      <c r="D102" s="28" t="s">
        <v>173</v>
      </c>
      <c r="E102" s="28">
        <v>10</v>
      </c>
      <c r="F102" s="24"/>
      <c r="G102" s="8"/>
      <c r="H102" s="9">
        <f t="shared" si="34"/>
        <v>0</v>
      </c>
      <c r="I102" s="9">
        <f t="shared" si="35"/>
        <v>0</v>
      </c>
      <c r="J102" s="9">
        <f t="shared" si="36"/>
        <v>0</v>
      </c>
    </row>
    <row r="103" spans="1:10" ht="29.25" customHeight="1" x14ac:dyDescent="0.25">
      <c r="A103" s="6">
        <v>97</v>
      </c>
      <c r="B103" s="34" t="s">
        <v>293</v>
      </c>
      <c r="C103" s="49" t="s">
        <v>382</v>
      </c>
      <c r="D103" s="28" t="s">
        <v>31</v>
      </c>
      <c r="E103" s="28">
        <v>10</v>
      </c>
      <c r="F103" s="24"/>
      <c r="G103" s="8"/>
      <c r="H103" s="9">
        <f t="shared" si="34"/>
        <v>0</v>
      </c>
      <c r="I103" s="9">
        <f t="shared" si="35"/>
        <v>0</v>
      </c>
      <c r="J103" s="9">
        <f t="shared" si="36"/>
        <v>0</v>
      </c>
    </row>
    <row r="104" spans="1:10" ht="29.25" customHeight="1" x14ac:dyDescent="0.25">
      <c r="A104" s="10">
        <v>98</v>
      </c>
      <c r="B104" s="34" t="s">
        <v>293</v>
      </c>
      <c r="C104" s="49" t="s">
        <v>383</v>
      </c>
      <c r="D104" s="28" t="s">
        <v>31</v>
      </c>
      <c r="E104" s="28">
        <v>10</v>
      </c>
      <c r="F104" s="24"/>
      <c r="G104" s="8"/>
      <c r="H104" s="9">
        <f t="shared" si="34"/>
        <v>0</v>
      </c>
      <c r="I104" s="9">
        <f t="shared" si="35"/>
        <v>0</v>
      </c>
      <c r="J104" s="9">
        <f t="shared" si="36"/>
        <v>0</v>
      </c>
    </row>
    <row r="105" spans="1:10" ht="29.25" customHeight="1" x14ac:dyDescent="0.25">
      <c r="A105" s="10">
        <v>99</v>
      </c>
      <c r="B105" s="34" t="s">
        <v>293</v>
      </c>
      <c r="C105" s="49" t="s">
        <v>384</v>
      </c>
      <c r="D105" s="28" t="s">
        <v>31</v>
      </c>
      <c r="E105" s="28">
        <v>10</v>
      </c>
      <c r="F105" s="24"/>
      <c r="G105" s="8"/>
      <c r="H105" s="9">
        <f t="shared" si="34"/>
        <v>0</v>
      </c>
      <c r="I105" s="9">
        <f t="shared" si="35"/>
        <v>0</v>
      </c>
      <c r="J105" s="9">
        <f t="shared" si="36"/>
        <v>0</v>
      </c>
    </row>
    <row r="106" spans="1:10" ht="29.25" customHeight="1" x14ac:dyDescent="0.25">
      <c r="A106" s="6">
        <v>100</v>
      </c>
      <c r="B106" s="34" t="s">
        <v>294</v>
      </c>
      <c r="C106" s="49" t="s">
        <v>327</v>
      </c>
      <c r="D106" s="28" t="s">
        <v>117</v>
      </c>
      <c r="E106" s="28">
        <v>10</v>
      </c>
      <c r="F106" s="24"/>
      <c r="G106" s="8"/>
      <c r="H106" s="9">
        <f t="shared" si="34"/>
        <v>0</v>
      </c>
      <c r="I106" s="9">
        <f t="shared" si="35"/>
        <v>0</v>
      </c>
      <c r="J106" s="9">
        <f t="shared" si="36"/>
        <v>0</v>
      </c>
    </row>
    <row r="107" spans="1:10" ht="29.25" customHeight="1" x14ac:dyDescent="0.25">
      <c r="A107" s="10">
        <v>101</v>
      </c>
      <c r="B107" s="34" t="s">
        <v>295</v>
      </c>
      <c r="C107" s="49" t="s">
        <v>326</v>
      </c>
      <c r="D107" s="28" t="s">
        <v>115</v>
      </c>
      <c r="E107" s="28">
        <v>10</v>
      </c>
      <c r="F107" s="24"/>
      <c r="G107" s="8"/>
      <c r="H107" s="9">
        <f t="shared" si="34"/>
        <v>0</v>
      </c>
      <c r="I107" s="9">
        <f t="shared" si="35"/>
        <v>0</v>
      </c>
      <c r="J107" s="9">
        <f t="shared" si="36"/>
        <v>0</v>
      </c>
    </row>
    <row r="108" spans="1:10" ht="29.25" customHeight="1" x14ac:dyDescent="0.25">
      <c r="A108" s="10">
        <v>102</v>
      </c>
      <c r="B108" s="34" t="s">
        <v>296</v>
      </c>
      <c r="C108" s="49" t="s">
        <v>325</v>
      </c>
      <c r="D108" s="28" t="s">
        <v>115</v>
      </c>
      <c r="E108" s="28">
        <v>10</v>
      </c>
      <c r="F108" s="24"/>
      <c r="G108" s="8"/>
      <c r="H108" s="9">
        <f t="shared" si="34"/>
        <v>0</v>
      </c>
      <c r="I108" s="9">
        <f t="shared" si="35"/>
        <v>0</v>
      </c>
      <c r="J108" s="9">
        <f t="shared" si="36"/>
        <v>0</v>
      </c>
    </row>
    <row r="109" spans="1:10" ht="29.25" customHeight="1" x14ac:dyDescent="0.25">
      <c r="A109" s="6">
        <v>103</v>
      </c>
      <c r="B109" s="34" t="s">
        <v>296</v>
      </c>
      <c r="C109" s="49" t="s">
        <v>324</v>
      </c>
      <c r="D109" s="28" t="s">
        <v>115</v>
      </c>
      <c r="E109" s="28">
        <v>10</v>
      </c>
      <c r="F109" s="24"/>
      <c r="G109" s="8"/>
      <c r="H109" s="9">
        <f t="shared" si="34"/>
        <v>0</v>
      </c>
      <c r="I109" s="9">
        <f t="shared" si="35"/>
        <v>0</v>
      </c>
      <c r="J109" s="9">
        <f t="shared" si="36"/>
        <v>0</v>
      </c>
    </row>
    <row r="110" spans="1:10" ht="29.25" customHeight="1" x14ac:dyDescent="0.25">
      <c r="A110" s="10">
        <v>104</v>
      </c>
      <c r="B110" s="34" t="s">
        <v>296</v>
      </c>
      <c r="C110" s="49" t="s">
        <v>323</v>
      </c>
      <c r="D110" s="28" t="s">
        <v>115</v>
      </c>
      <c r="E110" s="28">
        <v>10</v>
      </c>
      <c r="F110" s="24"/>
      <c r="G110" s="8"/>
      <c r="H110" s="9">
        <f t="shared" si="34"/>
        <v>0</v>
      </c>
      <c r="I110" s="9">
        <f t="shared" si="35"/>
        <v>0</v>
      </c>
      <c r="J110" s="9">
        <f t="shared" si="36"/>
        <v>0</v>
      </c>
    </row>
    <row r="111" spans="1:10" ht="29.25" customHeight="1" x14ac:dyDescent="0.25">
      <c r="A111" s="10">
        <v>105</v>
      </c>
      <c r="B111" s="34" t="s">
        <v>297</v>
      </c>
      <c r="C111" s="49" t="s">
        <v>322</v>
      </c>
      <c r="D111" s="28" t="s">
        <v>115</v>
      </c>
      <c r="E111" s="28">
        <v>10</v>
      </c>
      <c r="F111" s="24"/>
      <c r="G111" s="8"/>
      <c r="H111" s="9">
        <f t="shared" si="34"/>
        <v>0</v>
      </c>
      <c r="I111" s="9">
        <f t="shared" si="35"/>
        <v>0</v>
      </c>
      <c r="J111" s="9">
        <f t="shared" si="36"/>
        <v>0</v>
      </c>
    </row>
    <row r="112" spans="1:10" ht="29.25" customHeight="1" x14ac:dyDescent="0.25">
      <c r="A112" s="6">
        <v>106</v>
      </c>
      <c r="B112" s="34" t="s">
        <v>297</v>
      </c>
      <c r="C112" s="49" t="s">
        <v>321</v>
      </c>
      <c r="D112" s="28" t="s">
        <v>115</v>
      </c>
      <c r="E112" s="28">
        <v>10</v>
      </c>
      <c r="F112" s="24"/>
      <c r="G112" s="8"/>
      <c r="H112" s="9">
        <f t="shared" si="34"/>
        <v>0</v>
      </c>
      <c r="I112" s="9">
        <f t="shared" si="35"/>
        <v>0</v>
      </c>
      <c r="J112" s="9">
        <f t="shared" si="36"/>
        <v>0</v>
      </c>
    </row>
    <row r="113" spans="1:10" ht="29.25" customHeight="1" x14ac:dyDescent="0.25">
      <c r="A113" s="10">
        <v>107</v>
      </c>
      <c r="B113" s="34" t="s">
        <v>297</v>
      </c>
      <c r="C113" s="49" t="s">
        <v>320</v>
      </c>
      <c r="D113" s="28" t="s">
        <v>115</v>
      </c>
      <c r="E113" s="28">
        <v>10</v>
      </c>
      <c r="F113" s="24"/>
      <c r="G113" s="8"/>
      <c r="H113" s="9">
        <f t="shared" si="34"/>
        <v>0</v>
      </c>
      <c r="I113" s="9">
        <f t="shared" si="35"/>
        <v>0</v>
      </c>
      <c r="J113" s="9">
        <f t="shared" si="36"/>
        <v>0</v>
      </c>
    </row>
    <row r="114" spans="1:10" ht="29.25" customHeight="1" x14ac:dyDescent="0.25">
      <c r="A114" s="10">
        <v>108</v>
      </c>
      <c r="B114" s="34" t="s">
        <v>297</v>
      </c>
      <c r="C114" s="49" t="s">
        <v>319</v>
      </c>
      <c r="D114" s="28" t="s">
        <v>115</v>
      </c>
      <c r="E114" s="28">
        <v>10</v>
      </c>
      <c r="F114" s="24"/>
      <c r="G114" s="8"/>
      <c r="H114" s="9">
        <f t="shared" si="34"/>
        <v>0</v>
      </c>
      <c r="I114" s="9">
        <f t="shared" si="35"/>
        <v>0</v>
      </c>
      <c r="J114" s="9">
        <f t="shared" si="36"/>
        <v>0</v>
      </c>
    </row>
    <row r="115" spans="1:10" ht="29.25" customHeight="1" x14ac:dyDescent="0.25">
      <c r="A115" s="6">
        <v>109</v>
      </c>
      <c r="B115" s="34" t="s">
        <v>297</v>
      </c>
      <c r="C115" s="49" t="s">
        <v>104</v>
      </c>
      <c r="D115" s="28" t="s">
        <v>115</v>
      </c>
      <c r="E115" s="28">
        <v>10</v>
      </c>
      <c r="F115" s="24"/>
      <c r="G115" s="8"/>
      <c r="H115" s="9">
        <f t="shared" si="34"/>
        <v>0</v>
      </c>
      <c r="I115" s="9">
        <f t="shared" si="35"/>
        <v>0</v>
      </c>
      <c r="J115" s="9">
        <f t="shared" si="36"/>
        <v>0</v>
      </c>
    </row>
    <row r="116" spans="1:10" ht="29.25" customHeight="1" x14ac:dyDescent="0.25">
      <c r="A116" s="10">
        <v>110</v>
      </c>
      <c r="B116" s="34" t="s">
        <v>298</v>
      </c>
      <c r="C116" s="49" t="s">
        <v>318</v>
      </c>
      <c r="D116" s="28" t="s">
        <v>169</v>
      </c>
      <c r="E116" s="28">
        <v>3</v>
      </c>
      <c r="F116" s="24"/>
      <c r="G116" s="8"/>
      <c r="H116" s="9">
        <f t="shared" si="34"/>
        <v>0</v>
      </c>
      <c r="I116" s="9">
        <f t="shared" si="35"/>
        <v>0</v>
      </c>
      <c r="J116" s="9">
        <f t="shared" si="36"/>
        <v>0</v>
      </c>
    </row>
    <row r="117" spans="1:10" ht="29.25" customHeight="1" x14ac:dyDescent="0.25">
      <c r="A117" s="10">
        <v>111</v>
      </c>
      <c r="B117" s="34" t="s">
        <v>298</v>
      </c>
      <c r="C117" s="49" t="s">
        <v>317</v>
      </c>
      <c r="D117" s="28" t="s">
        <v>142</v>
      </c>
      <c r="E117" s="28">
        <v>3</v>
      </c>
      <c r="F117" s="24"/>
      <c r="G117" s="8"/>
      <c r="H117" s="9">
        <f t="shared" si="34"/>
        <v>0</v>
      </c>
      <c r="I117" s="9">
        <f t="shared" si="35"/>
        <v>0</v>
      </c>
      <c r="J117" s="9">
        <f t="shared" si="36"/>
        <v>0</v>
      </c>
    </row>
    <row r="118" spans="1:10" ht="29.25" customHeight="1" x14ac:dyDescent="0.25">
      <c r="A118" s="6">
        <v>112</v>
      </c>
      <c r="B118" s="34" t="s">
        <v>298</v>
      </c>
      <c r="C118" s="49" t="s">
        <v>316</v>
      </c>
      <c r="D118" s="28" t="s">
        <v>142</v>
      </c>
      <c r="E118" s="28">
        <v>3</v>
      </c>
      <c r="F118" s="24"/>
      <c r="G118" s="8"/>
      <c r="H118" s="9">
        <f t="shared" si="34"/>
        <v>0</v>
      </c>
      <c r="I118" s="9">
        <f t="shared" si="35"/>
        <v>0</v>
      </c>
      <c r="J118" s="9">
        <f t="shared" si="36"/>
        <v>0</v>
      </c>
    </row>
    <row r="119" spans="1:10" ht="29.25" customHeight="1" x14ac:dyDescent="0.25">
      <c r="A119" s="10">
        <v>113</v>
      </c>
      <c r="B119" s="34" t="s">
        <v>298</v>
      </c>
      <c r="C119" s="49" t="s">
        <v>315</v>
      </c>
      <c r="D119" s="28" t="s">
        <v>142</v>
      </c>
      <c r="E119" s="28">
        <v>3</v>
      </c>
      <c r="F119" s="24"/>
      <c r="G119" s="8"/>
      <c r="H119" s="9">
        <f t="shared" si="34"/>
        <v>0</v>
      </c>
      <c r="I119" s="9">
        <f t="shared" si="35"/>
        <v>0</v>
      </c>
      <c r="J119" s="9">
        <f t="shared" si="36"/>
        <v>0</v>
      </c>
    </row>
    <row r="120" spans="1:10" ht="29.25" customHeight="1" x14ac:dyDescent="0.25">
      <c r="A120" s="10">
        <v>114</v>
      </c>
      <c r="B120" s="34" t="s">
        <v>300</v>
      </c>
      <c r="C120" s="49" t="s">
        <v>314</v>
      </c>
      <c r="D120" s="28" t="s">
        <v>115</v>
      </c>
      <c r="E120" s="28">
        <v>5</v>
      </c>
      <c r="F120" s="24"/>
      <c r="G120" s="8"/>
      <c r="H120" s="9">
        <f t="shared" si="34"/>
        <v>0</v>
      </c>
      <c r="I120" s="9">
        <f t="shared" si="35"/>
        <v>0</v>
      </c>
      <c r="J120" s="9">
        <f t="shared" si="36"/>
        <v>0</v>
      </c>
    </row>
    <row r="121" spans="1:10" ht="29.25" customHeight="1" x14ac:dyDescent="0.25">
      <c r="A121" s="6">
        <v>115</v>
      </c>
      <c r="B121" s="34" t="s">
        <v>300</v>
      </c>
      <c r="C121" s="49" t="s">
        <v>313</v>
      </c>
      <c r="D121" s="28" t="s">
        <v>115</v>
      </c>
      <c r="E121" s="28">
        <v>5</v>
      </c>
      <c r="F121" s="24"/>
      <c r="G121" s="8"/>
      <c r="H121" s="9">
        <f t="shared" si="34"/>
        <v>0</v>
      </c>
      <c r="I121" s="9">
        <f t="shared" si="35"/>
        <v>0</v>
      </c>
      <c r="J121" s="9">
        <f t="shared" si="36"/>
        <v>0</v>
      </c>
    </row>
    <row r="122" spans="1:10" ht="29.25" customHeight="1" x14ac:dyDescent="0.25">
      <c r="A122" s="10">
        <v>116</v>
      </c>
      <c r="B122" s="34" t="s">
        <v>284</v>
      </c>
      <c r="C122" s="49" t="s">
        <v>312</v>
      </c>
      <c r="D122" s="28" t="s">
        <v>31</v>
      </c>
      <c r="E122" s="28">
        <v>10</v>
      </c>
      <c r="F122" s="24"/>
      <c r="G122" s="8"/>
      <c r="H122" s="9">
        <f t="shared" si="34"/>
        <v>0</v>
      </c>
      <c r="I122" s="9">
        <f t="shared" si="35"/>
        <v>0</v>
      </c>
      <c r="J122" s="9">
        <f t="shared" si="36"/>
        <v>0</v>
      </c>
    </row>
    <row r="123" spans="1:10" ht="29.25" customHeight="1" x14ac:dyDescent="0.25">
      <c r="A123" s="10">
        <v>117</v>
      </c>
      <c r="B123" s="34" t="s">
        <v>299</v>
      </c>
      <c r="C123" s="49" t="s">
        <v>311</v>
      </c>
      <c r="D123" s="28" t="s">
        <v>31</v>
      </c>
      <c r="E123" s="28">
        <v>10</v>
      </c>
      <c r="F123" s="24"/>
      <c r="G123" s="8"/>
      <c r="H123" s="9">
        <f t="shared" si="34"/>
        <v>0</v>
      </c>
      <c r="I123" s="9">
        <f t="shared" si="35"/>
        <v>0</v>
      </c>
      <c r="J123" s="9">
        <f t="shared" si="36"/>
        <v>0</v>
      </c>
    </row>
    <row r="124" spans="1:10" ht="29.25" customHeight="1" x14ac:dyDescent="0.25">
      <c r="A124" s="6">
        <v>118</v>
      </c>
      <c r="B124" s="34" t="s">
        <v>284</v>
      </c>
      <c r="C124" s="49" t="s">
        <v>310</v>
      </c>
      <c r="D124" s="28" t="s">
        <v>31</v>
      </c>
      <c r="E124" s="28">
        <v>10</v>
      </c>
      <c r="F124" s="24"/>
      <c r="G124" s="8"/>
      <c r="H124" s="9">
        <f t="shared" si="34"/>
        <v>0</v>
      </c>
      <c r="I124" s="9">
        <f t="shared" si="35"/>
        <v>0</v>
      </c>
      <c r="J124" s="9">
        <f t="shared" si="36"/>
        <v>0</v>
      </c>
    </row>
    <row r="125" spans="1:10" ht="29.25" customHeight="1" x14ac:dyDescent="0.25">
      <c r="A125" s="10">
        <v>119</v>
      </c>
      <c r="B125" s="34" t="s">
        <v>228</v>
      </c>
      <c r="C125" s="49" t="s">
        <v>309</v>
      </c>
      <c r="D125" s="28" t="s">
        <v>117</v>
      </c>
      <c r="E125" s="28">
        <v>10</v>
      </c>
      <c r="F125" s="24"/>
      <c r="G125" s="8"/>
      <c r="H125" s="9">
        <f t="shared" si="34"/>
        <v>0</v>
      </c>
      <c r="I125" s="9">
        <f t="shared" si="35"/>
        <v>0</v>
      </c>
      <c r="J125" s="9">
        <f t="shared" si="36"/>
        <v>0</v>
      </c>
    </row>
    <row r="126" spans="1:10" ht="29.25" customHeight="1" x14ac:dyDescent="0.25">
      <c r="A126" s="10">
        <v>120</v>
      </c>
      <c r="B126" s="34" t="s">
        <v>282</v>
      </c>
      <c r="C126" s="49" t="s">
        <v>308</v>
      </c>
      <c r="D126" s="28" t="s">
        <v>174</v>
      </c>
      <c r="E126" s="28">
        <v>3</v>
      </c>
      <c r="F126" s="24"/>
      <c r="G126" s="8"/>
      <c r="H126" s="9">
        <f t="shared" si="34"/>
        <v>0</v>
      </c>
      <c r="I126" s="9">
        <f t="shared" si="35"/>
        <v>0</v>
      </c>
      <c r="J126" s="9">
        <f t="shared" si="36"/>
        <v>0</v>
      </c>
    </row>
    <row r="127" spans="1:10" ht="29.25" customHeight="1" x14ac:dyDescent="0.25">
      <c r="A127" s="6">
        <v>121</v>
      </c>
      <c r="B127" s="34" t="s">
        <v>282</v>
      </c>
      <c r="C127" s="49" t="s">
        <v>307</v>
      </c>
      <c r="D127" s="28" t="s">
        <v>174</v>
      </c>
      <c r="E127" s="28">
        <v>3</v>
      </c>
      <c r="F127" s="24"/>
      <c r="G127" s="8"/>
      <c r="H127" s="9">
        <f t="shared" ref="H127:H131" si="37">F127+F127*G127</f>
        <v>0</v>
      </c>
      <c r="I127" s="9">
        <f t="shared" ref="I127:I131" si="38">E127*F127</f>
        <v>0</v>
      </c>
      <c r="J127" s="9">
        <f t="shared" ref="J127:J131" si="39">E127*H127</f>
        <v>0</v>
      </c>
    </row>
    <row r="128" spans="1:10" ht="29.25" customHeight="1" x14ac:dyDescent="0.25">
      <c r="A128" s="10">
        <v>122</v>
      </c>
      <c r="B128" s="34" t="s">
        <v>274</v>
      </c>
      <c r="C128" s="49" t="s">
        <v>306</v>
      </c>
      <c r="D128" s="28" t="s">
        <v>115</v>
      </c>
      <c r="E128" s="28">
        <v>3</v>
      </c>
      <c r="F128" s="24"/>
      <c r="G128" s="8"/>
      <c r="H128" s="9">
        <f t="shared" si="37"/>
        <v>0</v>
      </c>
      <c r="I128" s="9">
        <f t="shared" si="38"/>
        <v>0</v>
      </c>
      <c r="J128" s="9">
        <f t="shared" si="39"/>
        <v>0</v>
      </c>
    </row>
    <row r="129" spans="1:10" ht="29.25" customHeight="1" x14ac:dyDescent="0.25">
      <c r="A129" s="10">
        <v>123</v>
      </c>
      <c r="B129" s="34" t="s">
        <v>274</v>
      </c>
      <c r="C129" s="49" t="s">
        <v>305</v>
      </c>
      <c r="D129" s="28" t="s">
        <v>115</v>
      </c>
      <c r="E129" s="28">
        <v>3</v>
      </c>
      <c r="F129" s="24"/>
      <c r="G129" s="8"/>
      <c r="H129" s="9">
        <f t="shared" si="37"/>
        <v>0</v>
      </c>
      <c r="I129" s="9">
        <f t="shared" si="38"/>
        <v>0</v>
      </c>
      <c r="J129" s="9">
        <f t="shared" si="39"/>
        <v>0</v>
      </c>
    </row>
    <row r="130" spans="1:10" ht="29.25" customHeight="1" x14ac:dyDescent="0.25">
      <c r="A130" s="6">
        <v>124</v>
      </c>
      <c r="B130" s="34" t="s">
        <v>237</v>
      </c>
      <c r="C130" s="49" t="s">
        <v>304</v>
      </c>
      <c r="D130" s="28" t="s">
        <v>41</v>
      </c>
      <c r="E130" s="28">
        <v>3</v>
      </c>
      <c r="F130" s="24"/>
      <c r="G130" s="8"/>
      <c r="H130" s="9">
        <f t="shared" si="37"/>
        <v>0</v>
      </c>
      <c r="I130" s="9">
        <f t="shared" si="38"/>
        <v>0</v>
      </c>
      <c r="J130" s="9">
        <f t="shared" si="39"/>
        <v>0</v>
      </c>
    </row>
    <row r="131" spans="1:10" ht="29.25" customHeight="1" x14ac:dyDescent="0.25">
      <c r="A131" s="10">
        <v>125</v>
      </c>
      <c r="B131" s="34" t="s">
        <v>237</v>
      </c>
      <c r="C131" s="49" t="s">
        <v>303</v>
      </c>
      <c r="D131" s="28" t="s">
        <v>115</v>
      </c>
      <c r="E131" s="28">
        <v>3</v>
      </c>
      <c r="F131" s="24"/>
      <c r="G131" s="8"/>
      <c r="H131" s="9">
        <f t="shared" si="37"/>
        <v>0</v>
      </c>
      <c r="I131" s="9">
        <f t="shared" si="38"/>
        <v>0</v>
      </c>
      <c r="J131" s="9">
        <f t="shared" si="39"/>
        <v>0</v>
      </c>
    </row>
    <row r="132" spans="1:10" ht="29.25" customHeight="1" x14ac:dyDescent="0.25">
      <c r="A132" s="10">
        <v>126</v>
      </c>
      <c r="B132" s="34" t="s">
        <v>237</v>
      </c>
      <c r="C132" s="49" t="s">
        <v>302</v>
      </c>
      <c r="D132" s="28" t="s">
        <v>168</v>
      </c>
      <c r="E132" s="28">
        <v>3</v>
      </c>
      <c r="F132" s="24"/>
      <c r="G132" s="8"/>
      <c r="H132" s="9">
        <f t="shared" si="26"/>
        <v>0</v>
      </c>
      <c r="I132" s="9">
        <f t="shared" si="29"/>
        <v>0</v>
      </c>
      <c r="J132" s="9">
        <f t="shared" si="30"/>
        <v>0</v>
      </c>
    </row>
    <row r="133" spans="1:10" ht="13.5" thickBot="1" x14ac:dyDescent="0.25">
      <c r="F133" s="2" t="e">
        <f>"suma kontrolna: "
&amp;SUM(#REF!)</f>
        <v>#REF!</v>
      </c>
      <c r="G133" s="2" t="e">
        <f>"suma kontrolna: "
&amp;SUM(#REF!)</f>
        <v>#REF!</v>
      </c>
      <c r="H133" s="2" t="e">
        <f>"suma kontrolna: "
&amp;SUM(#REF!)</f>
        <v>#REF!</v>
      </c>
      <c r="I133" s="14" t="e">
        <f>"Całkowita wartość netto: "&amp;SUM(#REF!)&amp;" zł"</f>
        <v>#REF!</v>
      </c>
      <c r="J133" s="14" t="e">
        <f>"Całkowita wartość brutto: "&amp;SUM(#REF!)&amp;" zł"</f>
        <v>#REF!</v>
      </c>
    </row>
    <row r="136" spans="1:10" ht="35.25" customHeight="1" x14ac:dyDescent="0.2">
      <c r="F136" s="57" t="s">
        <v>5</v>
      </c>
      <c r="G136" s="57"/>
      <c r="H136" s="57"/>
      <c r="I136" s="57"/>
      <c r="J136" s="57"/>
    </row>
  </sheetData>
  <mergeCells count="4">
    <mergeCell ref="F136:J136"/>
    <mergeCell ref="B1:J1"/>
    <mergeCell ref="A2:J2"/>
    <mergeCell ref="A3:J3"/>
  </mergeCells>
  <conditionalFormatting sqref="B133:B1048576 B1:B6">
    <cfRule type="duplicateValues" dxfId="67" priority="83"/>
  </conditionalFormatting>
  <conditionalFormatting sqref="B7 B48 B10:B11 B46 B57 B16 B22:B23">
    <cfRule type="duplicateValues" dxfId="66" priority="50"/>
  </conditionalFormatting>
  <conditionalFormatting sqref="B12">
    <cfRule type="duplicateValues" dxfId="65" priority="49"/>
  </conditionalFormatting>
  <conditionalFormatting sqref="B10 B16 B22 B57">
    <cfRule type="duplicateValues" dxfId="64" priority="48"/>
  </conditionalFormatting>
  <conditionalFormatting sqref="B70 B80:B84">
    <cfRule type="duplicateValues" dxfId="63" priority="45"/>
  </conditionalFormatting>
  <conditionalFormatting sqref="C12">
    <cfRule type="duplicateValues" dxfId="62" priority="44"/>
  </conditionalFormatting>
  <conditionalFormatting sqref="B13">
    <cfRule type="duplicateValues" dxfId="61" priority="43"/>
  </conditionalFormatting>
  <conditionalFormatting sqref="B14">
    <cfRule type="duplicateValues" dxfId="60" priority="42"/>
  </conditionalFormatting>
  <conditionalFormatting sqref="B15">
    <cfRule type="duplicateValues" dxfId="59" priority="41"/>
  </conditionalFormatting>
  <conditionalFormatting sqref="B18">
    <cfRule type="duplicateValues" dxfId="58" priority="39"/>
  </conditionalFormatting>
  <conditionalFormatting sqref="B18">
    <cfRule type="duplicateValues" dxfId="57" priority="38"/>
  </conditionalFormatting>
  <conditionalFormatting sqref="B17">
    <cfRule type="duplicateValues" dxfId="56" priority="37"/>
  </conditionalFormatting>
  <conditionalFormatting sqref="B17">
    <cfRule type="duplicateValues" dxfId="55" priority="36"/>
  </conditionalFormatting>
  <conditionalFormatting sqref="B20">
    <cfRule type="duplicateValues" dxfId="54" priority="35"/>
  </conditionalFormatting>
  <conditionalFormatting sqref="B21">
    <cfRule type="duplicateValues" dxfId="53" priority="34"/>
  </conditionalFormatting>
  <conditionalFormatting sqref="B19">
    <cfRule type="duplicateValues" dxfId="52" priority="33"/>
  </conditionalFormatting>
  <conditionalFormatting sqref="B19">
    <cfRule type="duplicateValues" dxfId="51" priority="32"/>
  </conditionalFormatting>
  <conditionalFormatting sqref="B24">
    <cfRule type="duplicateValues" dxfId="50" priority="31"/>
  </conditionalFormatting>
  <conditionalFormatting sqref="B25">
    <cfRule type="duplicateValues" dxfId="49" priority="30"/>
  </conditionalFormatting>
  <conditionalFormatting sqref="B47">
    <cfRule type="duplicateValues" dxfId="48" priority="29"/>
  </conditionalFormatting>
  <conditionalFormatting sqref="B49">
    <cfRule type="duplicateValues" dxfId="47" priority="28"/>
  </conditionalFormatting>
  <conditionalFormatting sqref="B50">
    <cfRule type="duplicateValues" dxfId="46" priority="27"/>
  </conditionalFormatting>
  <conditionalFormatting sqref="B51">
    <cfRule type="duplicateValues" dxfId="45" priority="26"/>
  </conditionalFormatting>
  <conditionalFormatting sqref="B52">
    <cfRule type="duplicateValues" dxfId="44" priority="25"/>
  </conditionalFormatting>
  <conditionalFormatting sqref="B58">
    <cfRule type="duplicateValues" dxfId="43" priority="24"/>
  </conditionalFormatting>
  <conditionalFormatting sqref="B58">
    <cfRule type="duplicateValues" dxfId="42" priority="23"/>
  </conditionalFormatting>
  <conditionalFormatting sqref="B59">
    <cfRule type="duplicateValues" dxfId="41" priority="22"/>
  </conditionalFormatting>
  <conditionalFormatting sqref="B59">
    <cfRule type="duplicateValues" dxfId="40" priority="21"/>
  </conditionalFormatting>
  <conditionalFormatting sqref="B60">
    <cfRule type="duplicateValues" dxfId="39" priority="20"/>
  </conditionalFormatting>
  <conditionalFormatting sqref="B60">
    <cfRule type="duplicateValues" dxfId="38" priority="19"/>
  </conditionalFormatting>
  <conditionalFormatting sqref="B61">
    <cfRule type="duplicateValues" dxfId="37" priority="18"/>
  </conditionalFormatting>
  <conditionalFormatting sqref="B61">
    <cfRule type="duplicateValues" dxfId="36" priority="17"/>
  </conditionalFormatting>
  <conditionalFormatting sqref="B62">
    <cfRule type="duplicateValues" dxfId="35" priority="16"/>
  </conditionalFormatting>
  <conditionalFormatting sqref="B62">
    <cfRule type="duplicateValues" dxfId="34" priority="15"/>
  </conditionalFormatting>
  <conditionalFormatting sqref="B63">
    <cfRule type="duplicateValues" dxfId="33" priority="14"/>
  </conditionalFormatting>
  <conditionalFormatting sqref="B63">
    <cfRule type="duplicateValues" dxfId="32" priority="13"/>
  </conditionalFormatting>
  <conditionalFormatting sqref="B67">
    <cfRule type="duplicateValues" dxfId="31" priority="12"/>
  </conditionalFormatting>
  <conditionalFormatting sqref="B67">
    <cfRule type="duplicateValues" dxfId="30" priority="11"/>
  </conditionalFormatting>
  <conditionalFormatting sqref="B64">
    <cfRule type="duplicateValues" dxfId="29" priority="10"/>
  </conditionalFormatting>
  <conditionalFormatting sqref="B64">
    <cfRule type="duplicateValues" dxfId="28" priority="9"/>
  </conditionalFormatting>
  <conditionalFormatting sqref="B66">
    <cfRule type="duplicateValues" dxfId="27" priority="8"/>
  </conditionalFormatting>
  <conditionalFormatting sqref="B66">
    <cfRule type="duplicateValues" dxfId="26" priority="7"/>
  </conditionalFormatting>
  <conditionalFormatting sqref="B65">
    <cfRule type="duplicateValues" dxfId="25" priority="6"/>
  </conditionalFormatting>
  <conditionalFormatting sqref="B65">
    <cfRule type="duplicateValues" dxfId="24" priority="5"/>
  </conditionalFormatting>
  <conditionalFormatting sqref="B68">
    <cfRule type="duplicateValues" dxfId="23" priority="4"/>
  </conditionalFormatting>
  <conditionalFormatting sqref="B68">
    <cfRule type="duplicateValues" dxfId="22" priority="3"/>
  </conditionalFormatting>
  <conditionalFormatting sqref="B69">
    <cfRule type="duplicateValues" dxfId="21" priority="2"/>
  </conditionalFormatting>
  <conditionalFormatting sqref="B69">
    <cfRule type="duplicateValues" dxfId="20" priority="1"/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63"/>
  <sheetViews>
    <sheetView tabSelected="1" zoomScale="115" zoomScaleNormal="115" workbookViewId="0">
      <selection activeCell="C8" sqref="C8"/>
    </sheetView>
  </sheetViews>
  <sheetFormatPr defaultColWidth="8.85546875" defaultRowHeight="12.75" x14ac:dyDescent="0.2"/>
  <cols>
    <col min="1" max="1" width="4.7109375" style="3" customWidth="1"/>
    <col min="2" max="2" width="27.140625" style="16" customWidth="1"/>
    <col min="3" max="3" width="72.140625" style="3" customWidth="1"/>
    <col min="4" max="4" width="19" style="16" customWidth="1"/>
    <col min="5" max="5" width="8.5703125" style="16" customWidth="1"/>
    <col min="6" max="6" width="10.5703125" style="3" customWidth="1"/>
    <col min="7" max="7" width="7.42578125" style="3" customWidth="1"/>
    <col min="8" max="8" width="9.5703125" style="3" customWidth="1"/>
    <col min="9" max="9" width="8.7109375" style="3" customWidth="1"/>
    <col min="10" max="10" width="8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II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18</v>
      </c>
      <c r="B4" s="19" t="s">
        <v>19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s="22" customFormat="1" ht="45" customHeight="1" x14ac:dyDescent="0.25">
      <c r="A7" s="21">
        <v>1</v>
      </c>
      <c r="B7" s="34" t="s">
        <v>389</v>
      </c>
      <c r="C7" s="54" t="s">
        <v>427</v>
      </c>
      <c r="D7" s="39" t="s">
        <v>105</v>
      </c>
      <c r="E7" s="56">
        <v>5</v>
      </c>
      <c r="F7" s="24"/>
      <c r="G7" s="8"/>
      <c r="H7" s="9">
        <f t="shared" ref="H7" si="0">F7+F7*G7</f>
        <v>0</v>
      </c>
      <c r="I7" s="9">
        <f>E7*F7</f>
        <v>0</v>
      </c>
      <c r="J7" s="9">
        <f>H7*E7</f>
        <v>0</v>
      </c>
    </row>
    <row r="8" spans="1:10" s="22" customFormat="1" ht="15" x14ac:dyDescent="0.25">
      <c r="A8" s="23">
        <v>2</v>
      </c>
      <c r="B8" s="34" t="s">
        <v>280</v>
      </c>
      <c r="C8" s="54" t="s">
        <v>424</v>
      </c>
      <c r="D8" s="39" t="s">
        <v>106</v>
      </c>
      <c r="E8" s="56">
        <v>5</v>
      </c>
      <c r="F8" s="24"/>
      <c r="G8" s="8"/>
      <c r="H8" s="9">
        <f t="shared" ref="H8:H16" si="1">F8+F8*G8</f>
        <v>0</v>
      </c>
      <c r="I8" s="9">
        <f t="shared" ref="I8:I16" si="2">E8*F8</f>
        <v>0</v>
      </c>
      <c r="J8" s="9">
        <f t="shared" ref="J8:J16" si="3">H8*E8</f>
        <v>0</v>
      </c>
    </row>
    <row r="9" spans="1:10" s="22" customFormat="1" ht="15" x14ac:dyDescent="0.25">
      <c r="A9" s="23">
        <v>3</v>
      </c>
      <c r="B9" s="34" t="s">
        <v>390</v>
      </c>
      <c r="C9" s="54" t="s">
        <v>428</v>
      </c>
      <c r="D9" s="39" t="s">
        <v>131</v>
      </c>
      <c r="E9" s="56">
        <v>5</v>
      </c>
      <c r="F9" s="24"/>
      <c r="G9" s="8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s="22" customFormat="1" ht="15.75" customHeight="1" x14ac:dyDescent="0.25">
      <c r="A10" s="21">
        <v>4</v>
      </c>
      <c r="B10" s="34" t="s">
        <v>391</v>
      </c>
      <c r="C10" s="54" t="s">
        <v>429</v>
      </c>
      <c r="D10" s="39" t="s">
        <v>105</v>
      </c>
      <c r="E10" s="56">
        <v>5</v>
      </c>
      <c r="F10" s="24"/>
      <c r="G10" s="8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s="22" customFormat="1" ht="15" x14ac:dyDescent="0.25">
      <c r="A11" s="23">
        <v>5</v>
      </c>
      <c r="B11" s="34" t="s">
        <v>278</v>
      </c>
      <c r="C11" s="54" t="s">
        <v>430</v>
      </c>
      <c r="D11" s="39" t="s">
        <v>131</v>
      </c>
      <c r="E11" s="56">
        <v>5</v>
      </c>
      <c r="F11" s="24"/>
      <c r="G11" s="8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s="22" customFormat="1" ht="15" x14ac:dyDescent="0.25">
      <c r="A12" s="23">
        <v>6</v>
      </c>
      <c r="B12" s="34" t="s">
        <v>392</v>
      </c>
      <c r="C12" s="54" t="s">
        <v>108</v>
      </c>
      <c r="D12" s="39" t="s">
        <v>131</v>
      </c>
      <c r="E12" s="56">
        <v>5</v>
      </c>
      <c r="F12" s="24"/>
      <c r="G12" s="8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s="22" customFormat="1" ht="15" x14ac:dyDescent="0.25">
      <c r="A13" s="21">
        <v>7</v>
      </c>
      <c r="B13" s="34" t="s">
        <v>393</v>
      </c>
      <c r="C13" s="54" t="s">
        <v>431</v>
      </c>
      <c r="D13" s="39" t="s">
        <v>421</v>
      </c>
      <c r="E13" s="56">
        <v>5</v>
      </c>
      <c r="F13" s="24"/>
      <c r="G13" s="8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s="22" customFormat="1" ht="16.5" customHeight="1" x14ac:dyDescent="0.25">
      <c r="A14" s="23">
        <v>8</v>
      </c>
      <c r="B14" s="34" t="s">
        <v>408</v>
      </c>
      <c r="C14" s="54" t="s">
        <v>422</v>
      </c>
      <c r="D14" s="39" t="s">
        <v>131</v>
      </c>
      <c r="E14" s="56">
        <v>5</v>
      </c>
      <c r="F14" s="24"/>
      <c r="G14" s="8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s="22" customFormat="1" ht="15" x14ac:dyDescent="0.25">
      <c r="A15" s="23">
        <v>9</v>
      </c>
      <c r="B15" s="34" t="s">
        <v>409</v>
      </c>
      <c r="C15" s="54" t="s">
        <v>109</v>
      </c>
      <c r="D15" s="39" t="s">
        <v>110</v>
      </c>
      <c r="E15" s="56">
        <v>5</v>
      </c>
      <c r="F15" s="24"/>
      <c r="G15" s="8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s="22" customFormat="1" ht="15" x14ac:dyDescent="0.25">
      <c r="A16" s="21">
        <v>10</v>
      </c>
      <c r="B16" s="34" t="s">
        <v>394</v>
      </c>
      <c r="C16" s="54" t="s">
        <v>454</v>
      </c>
      <c r="D16" s="39" t="s">
        <v>111</v>
      </c>
      <c r="E16" s="56">
        <v>5</v>
      </c>
      <c r="F16" s="24"/>
      <c r="G16" s="8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5" x14ac:dyDescent="0.25">
      <c r="A17" s="23">
        <v>11</v>
      </c>
      <c r="B17" s="34" t="s">
        <v>395</v>
      </c>
      <c r="C17" s="54" t="s">
        <v>432</v>
      </c>
      <c r="D17" s="39" t="s">
        <v>112</v>
      </c>
      <c r="E17" s="56">
        <v>5</v>
      </c>
      <c r="F17" s="24"/>
      <c r="G17" s="8"/>
      <c r="H17" s="9">
        <f t="shared" ref="H17:H59" si="4">F17+F17*G17</f>
        <v>0</v>
      </c>
      <c r="I17" s="9">
        <f t="shared" ref="I17:I59" si="5">E17*F17</f>
        <v>0</v>
      </c>
      <c r="J17" s="9">
        <f t="shared" ref="J17:J59" si="6">H17*E17</f>
        <v>0</v>
      </c>
    </row>
    <row r="18" spans="1:10" ht="15" x14ac:dyDescent="0.25">
      <c r="A18" s="23">
        <v>12</v>
      </c>
      <c r="B18" s="34" t="s">
        <v>394</v>
      </c>
      <c r="C18" s="54" t="s">
        <v>455</v>
      </c>
      <c r="D18" s="39" t="s">
        <v>111</v>
      </c>
      <c r="E18" s="56">
        <v>5</v>
      </c>
      <c r="F18" s="24"/>
      <c r="G18" s="8"/>
      <c r="H18" s="9">
        <f t="shared" si="4"/>
        <v>0</v>
      </c>
      <c r="I18" s="9">
        <f t="shared" si="5"/>
        <v>0</v>
      </c>
      <c r="J18" s="9">
        <f t="shared" si="6"/>
        <v>0</v>
      </c>
    </row>
    <row r="19" spans="1:10" ht="15" x14ac:dyDescent="0.25">
      <c r="A19" s="21">
        <v>13</v>
      </c>
      <c r="B19" s="34" t="s">
        <v>405</v>
      </c>
      <c r="C19" s="53" t="s">
        <v>433</v>
      </c>
      <c r="D19" s="39" t="s">
        <v>113</v>
      </c>
      <c r="E19" s="56">
        <v>5</v>
      </c>
      <c r="F19" s="24"/>
      <c r="G19" s="8"/>
      <c r="H19" s="9">
        <f t="shared" ref="H19:H58" si="7">F19+F19*G19</f>
        <v>0</v>
      </c>
      <c r="I19" s="9">
        <f t="shared" ref="I19:I58" si="8">E19*F19</f>
        <v>0</v>
      </c>
      <c r="J19" s="9">
        <f t="shared" ref="J19:J58" si="9">H19*E19</f>
        <v>0</v>
      </c>
    </row>
    <row r="20" spans="1:10" ht="30" x14ac:dyDescent="0.25">
      <c r="A20" s="23">
        <v>14</v>
      </c>
      <c r="B20" s="34" t="s">
        <v>406</v>
      </c>
      <c r="C20" s="53" t="s">
        <v>434</v>
      </c>
      <c r="D20" s="39" t="s">
        <v>115</v>
      </c>
      <c r="E20" s="56">
        <v>1</v>
      </c>
      <c r="F20" s="24"/>
      <c r="G20" s="8"/>
      <c r="H20" s="9">
        <f t="shared" si="7"/>
        <v>0</v>
      </c>
      <c r="I20" s="9">
        <f t="shared" si="8"/>
        <v>0</v>
      </c>
      <c r="J20" s="9">
        <f t="shared" si="9"/>
        <v>0</v>
      </c>
    </row>
    <row r="21" spans="1:10" ht="30" x14ac:dyDescent="0.25">
      <c r="A21" s="23">
        <v>15</v>
      </c>
      <c r="B21" s="34" t="s">
        <v>396</v>
      </c>
      <c r="C21" s="55" t="s">
        <v>436</v>
      </c>
      <c r="D21" s="39" t="s">
        <v>114</v>
      </c>
      <c r="E21" s="56">
        <v>5</v>
      </c>
      <c r="F21" s="24"/>
      <c r="G21" s="8"/>
      <c r="H21" s="9">
        <f t="shared" si="7"/>
        <v>0</v>
      </c>
      <c r="I21" s="9">
        <f t="shared" si="8"/>
        <v>0</v>
      </c>
      <c r="J21" s="9">
        <f t="shared" si="9"/>
        <v>0</v>
      </c>
    </row>
    <row r="22" spans="1:10" ht="30" x14ac:dyDescent="0.25">
      <c r="A22" s="21">
        <v>16</v>
      </c>
      <c r="B22" s="34" t="s">
        <v>396</v>
      </c>
      <c r="C22" s="55" t="s">
        <v>435</v>
      </c>
      <c r="D22" s="39" t="s">
        <v>105</v>
      </c>
      <c r="E22" s="56">
        <v>5</v>
      </c>
      <c r="F22" s="24"/>
      <c r="G22" s="8"/>
      <c r="H22" s="9">
        <f t="shared" si="7"/>
        <v>0</v>
      </c>
      <c r="I22" s="9">
        <f t="shared" si="8"/>
        <v>0</v>
      </c>
      <c r="J22" s="9">
        <f t="shared" si="9"/>
        <v>0</v>
      </c>
    </row>
    <row r="23" spans="1:10" ht="30" x14ac:dyDescent="0.25">
      <c r="A23" s="23">
        <v>17</v>
      </c>
      <c r="B23" s="34" t="s">
        <v>407</v>
      </c>
      <c r="C23" s="60" t="s">
        <v>437</v>
      </c>
      <c r="D23" s="39" t="s">
        <v>114</v>
      </c>
      <c r="E23" s="56">
        <v>5</v>
      </c>
      <c r="F23" s="24"/>
      <c r="G23" s="8"/>
      <c r="H23" s="9">
        <f t="shared" si="7"/>
        <v>0</v>
      </c>
      <c r="I23" s="9">
        <f t="shared" si="8"/>
        <v>0</v>
      </c>
      <c r="J23" s="9">
        <f t="shared" si="9"/>
        <v>0</v>
      </c>
    </row>
    <row r="24" spans="1:10" ht="15" x14ac:dyDescent="0.25">
      <c r="A24" s="23">
        <v>18</v>
      </c>
      <c r="B24" s="34" t="s">
        <v>397</v>
      </c>
      <c r="C24" s="53" t="s">
        <v>438</v>
      </c>
      <c r="D24" s="39" t="s">
        <v>29</v>
      </c>
      <c r="E24" s="56">
        <v>5</v>
      </c>
      <c r="F24" s="24"/>
      <c r="G24" s="8"/>
      <c r="H24" s="9">
        <f t="shared" si="7"/>
        <v>0</v>
      </c>
      <c r="I24" s="9">
        <f t="shared" si="8"/>
        <v>0</v>
      </c>
      <c r="J24" s="9">
        <f t="shared" si="9"/>
        <v>0</v>
      </c>
    </row>
    <row r="25" spans="1:10" ht="15" x14ac:dyDescent="0.25">
      <c r="A25" s="21">
        <v>19</v>
      </c>
      <c r="B25" s="34" t="s">
        <v>410</v>
      </c>
      <c r="C25" s="32" t="s">
        <v>439</v>
      </c>
      <c r="D25" s="39" t="s">
        <v>115</v>
      </c>
      <c r="E25" s="56">
        <v>5</v>
      </c>
      <c r="F25" s="24"/>
      <c r="G25" s="8"/>
      <c r="H25" s="9">
        <f t="shared" si="7"/>
        <v>0</v>
      </c>
      <c r="I25" s="9">
        <f t="shared" si="8"/>
        <v>0</v>
      </c>
      <c r="J25" s="9">
        <f t="shared" si="9"/>
        <v>0</v>
      </c>
    </row>
    <row r="26" spans="1:10" ht="15" x14ac:dyDescent="0.25">
      <c r="A26" s="23">
        <v>20</v>
      </c>
      <c r="B26" s="34" t="s">
        <v>410</v>
      </c>
      <c r="C26" s="32" t="s">
        <v>440</v>
      </c>
      <c r="D26" s="39" t="s">
        <v>115</v>
      </c>
      <c r="E26" s="56">
        <v>5</v>
      </c>
      <c r="F26" s="24"/>
      <c r="G26" s="8"/>
      <c r="H26" s="9">
        <f t="shared" si="7"/>
        <v>0</v>
      </c>
      <c r="I26" s="9">
        <f t="shared" si="8"/>
        <v>0</v>
      </c>
      <c r="J26" s="9">
        <f t="shared" si="9"/>
        <v>0</v>
      </c>
    </row>
    <row r="27" spans="1:10" ht="30" x14ac:dyDescent="0.25">
      <c r="A27" s="23">
        <v>21</v>
      </c>
      <c r="B27" s="34" t="s">
        <v>412</v>
      </c>
      <c r="C27" s="32" t="s">
        <v>441</v>
      </c>
      <c r="D27" s="39" t="s">
        <v>115</v>
      </c>
      <c r="E27" s="56">
        <v>5</v>
      </c>
      <c r="F27" s="24"/>
      <c r="G27" s="8"/>
      <c r="H27" s="9">
        <f t="shared" si="7"/>
        <v>0</v>
      </c>
      <c r="I27" s="9">
        <f t="shared" si="8"/>
        <v>0</v>
      </c>
      <c r="J27" s="9">
        <f t="shared" si="9"/>
        <v>0</v>
      </c>
    </row>
    <row r="28" spans="1:10" ht="15" x14ac:dyDescent="0.25">
      <c r="A28" s="21">
        <v>22</v>
      </c>
      <c r="B28" s="34" t="s">
        <v>411</v>
      </c>
      <c r="C28" s="32" t="s">
        <v>116</v>
      </c>
      <c r="D28" s="39" t="s">
        <v>115</v>
      </c>
      <c r="E28" s="56">
        <v>5</v>
      </c>
      <c r="F28" s="24"/>
      <c r="G28" s="8"/>
      <c r="H28" s="9">
        <f t="shared" si="7"/>
        <v>0</v>
      </c>
      <c r="I28" s="9">
        <f t="shared" si="8"/>
        <v>0</v>
      </c>
      <c r="J28" s="9">
        <f t="shared" si="9"/>
        <v>0</v>
      </c>
    </row>
    <row r="29" spans="1:10" ht="30" x14ac:dyDescent="0.25">
      <c r="A29" s="23">
        <v>23</v>
      </c>
      <c r="B29" s="34" t="s">
        <v>410</v>
      </c>
      <c r="C29" s="32" t="s">
        <v>442</v>
      </c>
      <c r="D29" s="39" t="s">
        <v>117</v>
      </c>
      <c r="E29" s="56">
        <v>5</v>
      </c>
      <c r="F29" s="24"/>
      <c r="G29" s="8"/>
      <c r="H29" s="9">
        <f t="shared" si="7"/>
        <v>0</v>
      </c>
      <c r="I29" s="9">
        <f t="shared" si="8"/>
        <v>0</v>
      </c>
      <c r="J29" s="9">
        <f t="shared" si="9"/>
        <v>0</v>
      </c>
    </row>
    <row r="30" spans="1:10" ht="30" x14ac:dyDescent="0.25">
      <c r="A30" s="23">
        <v>24</v>
      </c>
      <c r="B30" s="34" t="s">
        <v>391</v>
      </c>
      <c r="C30" s="32" t="s">
        <v>107</v>
      </c>
      <c r="D30" s="39" t="s">
        <v>105</v>
      </c>
      <c r="E30" s="56">
        <v>5</v>
      </c>
      <c r="F30" s="24"/>
      <c r="G30" s="8"/>
      <c r="H30" s="9">
        <f t="shared" si="7"/>
        <v>0</v>
      </c>
      <c r="I30" s="9">
        <f t="shared" si="8"/>
        <v>0</v>
      </c>
      <c r="J30" s="9">
        <f t="shared" si="9"/>
        <v>0</v>
      </c>
    </row>
    <row r="31" spans="1:10" ht="30" x14ac:dyDescent="0.25">
      <c r="A31" s="21">
        <v>25</v>
      </c>
      <c r="B31" s="34" t="s">
        <v>464</v>
      </c>
      <c r="C31" s="32" t="s">
        <v>118</v>
      </c>
      <c r="D31" s="28" t="s">
        <v>115</v>
      </c>
      <c r="E31" s="56">
        <v>5</v>
      </c>
      <c r="F31" s="24"/>
      <c r="G31" s="8"/>
      <c r="H31" s="9">
        <f t="shared" si="7"/>
        <v>0</v>
      </c>
      <c r="I31" s="9">
        <f t="shared" si="8"/>
        <v>0</v>
      </c>
      <c r="J31" s="9">
        <f t="shared" si="9"/>
        <v>0</v>
      </c>
    </row>
    <row r="32" spans="1:10" ht="30" x14ac:dyDescent="0.25">
      <c r="A32" s="23">
        <v>26</v>
      </c>
      <c r="B32" s="34" t="s">
        <v>456</v>
      </c>
      <c r="C32" s="32" t="s">
        <v>457</v>
      </c>
      <c r="D32" s="28" t="s">
        <v>115</v>
      </c>
      <c r="E32" s="56">
        <v>5</v>
      </c>
      <c r="F32" s="24"/>
      <c r="G32" s="8"/>
      <c r="H32" s="9">
        <f t="shared" si="7"/>
        <v>0</v>
      </c>
      <c r="I32" s="9">
        <f t="shared" si="8"/>
        <v>0</v>
      </c>
      <c r="J32" s="9">
        <f t="shared" si="9"/>
        <v>0</v>
      </c>
    </row>
    <row r="33" spans="1:10" ht="30" x14ac:dyDescent="0.25">
      <c r="A33" s="23">
        <v>27</v>
      </c>
      <c r="B33" s="34" t="s">
        <v>465</v>
      </c>
      <c r="C33" s="32" t="s">
        <v>107</v>
      </c>
      <c r="D33" s="28" t="s">
        <v>105</v>
      </c>
      <c r="E33" s="56">
        <v>1</v>
      </c>
      <c r="F33" s="24"/>
      <c r="G33" s="8"/>
      <c r="H33" s="9">
        <f t="shared" si="7"/>
        <v>0</v>
      </c>
      <c r="I33" s="9">
        <f t="shared" si="8"/>
        <v>0</v>
      </c>
      <c r="J33" s="9">
        <f t="shared" si="9"/>
        <v>0</v>
      </c>
    </row>
    <row r="34" spans="1:10" ht="30" x14ac:dyDescent="0.25">
      <c r="A34" s="21">
        <v>28</v>
      </c>
      <c r="B34" s="34" t="s">
        <v>398</v>
      </c>
      <c r="C34" s="32" t="s">
        <v>458</v>
      </c>
      <c r="D34" s="28" t="s">
        <v>115</v>
      </c>
      <c r="E34" s="56">
        <v>5</v>
      </c>
      <c r="F34" s="24"/>
      <c r="G34" s="8"/>
      <c r="H34" s="9">
        <f t="shared" si="7"/>
        <v>0</v>
      </c>
      <c r="I34" s="9">
        <f t="shared" si="8"/>
        <v>0</v>
      </c>
      <c r="J34" s="9">
        <f t="shared" si="9"/>
        <v>0</v>
      </c>
    </row>
    <row r="35" spans="1:10" ht="45" x14ac:dyDescent="0.25">
      <c r="A35" s="23">
        <v>29</v>
      </c>
      <c r="B35" s="34" t="s">
        <v>413</v>
      </c>
      <c r="C35" s="32" t="s">
        <v>119</v>
      </c>
      <c r="D35" s="28" t="s">
        <v>117</v>
      </c>
      <c r="E35" s="56">
        <v>5</v>
      </c>
      <c r="F35" s="24"/>
      <c r="G35" s="8"/>
      <c r="H35" s="9">
        <f t="shared" si="7"/>
        <v>0</v>
      </c>
      <c r="I35" s="9">
        <f t="shared" si="8"/>
        <v>0</v>
      </c>
      <c r="J35" s="9">
        <f t="shared" si="9"/>
        <v>0</v>
      </c>
    </row>
    <row r="36" spans="1:10" ht="15" x14ac:dyDescent="0.25">
      <c r="A36" s="23">
        <v>30</v>
      </c>
      <c r="B36" s="34" t="s">
        <v>415</v>
      </c>
      <c r="C36" s="32" t="s">
        <v>459</v>
      </c>
      <c r="D36" s="28" t="s">
        <v>117</v>
      </c>
      <c r="E36" s="56">
        <v>5</v>
      </c>
      <c r="F36" s="24"/>
      <c r="G36" s="8"/>
      <c r="H36" s="9">
        <f t="shared" si="7"/>
        <v>0</v>
      </c>
      <c r="I36" s="9">
        <f t="shared" si="8"/>
        <v>0</v>
      </c>
      <c r="J36" s="9">
        <f t="shared" si="9"/>
        <v>0</v>
      </c>
    </row>
    <row r="37" spans="1:10" ht="30" x14ac:dyDescent="0.25">
      <c r="A37" s="21">
        <v>31</v>
      </c>
      <c r="B37" s="34" t="s">
        <v>414</v>
      </c>
      <c r="C37" s="32" t="s">
        <v>460</v>
      </c>
      <c r="D37" s="28" t="s">
        <v>115</v>
      </c>
      <c r="E37" s="56">
        <v>5</v>
      </c>
      <c r="F37" s="24"/>
      <c r="G37" s="8"/>
      <c r="H37" s="9">
        <f t="shared" si="7"/>
        <v>0</v>
      </c>
      <c r="I37" s="9">
        <f t="shared" si="8"/>
        <v>0</v>
      </c>
      <c r="J37" s="9">
        <f t="shared" si="9"/>
        <v>0</v>
      </c>
    </row>
    <row r="38" spans="1:10" ht="25.5" customHeight="1" x14ac:dyDescent="0.25">
      <c r="A38" s="23">
        <v>32</v>
      </c>
      <c r="B38" s="34" t="s">
        <v>399</v>
      </c>
      <c r="C38" s="41" t="s">
        <v>461</v>
      </c>
      <c r="D38" s="28" t="s">
        <v>120</v>
      </c>
      <c r="E38" s="56">
        <v>5</v>
      </c>
      <c r="F38" s="24"/>
      <c r="G38" s="8"/>
      <c r="H38" s="9">
        <f t="shared" si="7"/>
        <v>0</v>
      </c>
      <c r="I38" s="9">
        <f t="shared" si="8"/>
        <v>0</v>
      </c>
      <c r="J38" s="9">
        <f t="shared" si="9"/>
        <v>0</v>
      </c>
    </row>
    <row r="39" spans="1:10" ht="30" x14ac:dyDescent="0.25">
      <c r="A39" s="23">
        <v>33</v>
      </c>
      <c r="B39" s="34" t="s">
        <v>399</v>
      </c>
      <c r="C39" s="32" t="s">
        <v>462</v>
      </c>
      <c r="D39" s="28" t="s">
        <v>121</v>
      </c>
      <c r="E39" s="56">
        <v>5</v>
      </c>
      <c r="F39" s="24"/>
      <c r="G39" s="8"/>
      <c r="H39" s="9">
        <f t="shared" si="7"/>
        <v>0</v>
      </c>
      <c r="I39" s="9">
        <f t="shared" si="8"/>
        <v>0</v>
      </c>
      <c r="J39" s="9">
        <f t="shared" si="9"/>
        <v>0</v>
      </c>
    </row>
    <row r="40" spans="1:10" ht="30" x14ac:dyDescent="0.25">
      <c r="A40" s="21">
        <v>34</v>
      </c>
      <c r="B40" s="34" t="s">
        <v>416</v>
      </c>
      <c r="C40" s="32" t="s">
        <v>463</v>
      </c>
      <c r="D40" s="28" t="s">
        <v>122</v>
      </c>
      <c r="E40" s="56">
        <v>1</v>
      </c>
      <c r="F40" s="24"/>
      <c r="G40" s="8"/>
      <c r="H40" s="9">
        <f t="shared" si="7"/>
        <v>0</v>
      </c>
      <c r="I40" s="9">
        <f t="shared" si="8"/>
        <v>0</v>
      </c>
      <c r="J40" s="9">
        <f t="shared" si="9"/>
        <v>0</v>
      </c>
    </row>
    <row r="41" spans="1:10" ht="30" x14ac:dyDescent="0.25">
      <c r="A41" s="23">
        <v>35</v>
      </c>
      <c r="B41" s="34" t="s">
        <v>403</v>
      </c>
      <c r="C41" s="32" t="s">
        <v>123</v>
      </c>
      <c r="D41" s="28" t="s">
        <v>41</v>
      </c>
      <c r="E41" s="56">
        <v>5</v>
      </c>
      <c r="F41" s="24"/>
      <c r="G41" s="8"/>
      <c r="H41" s="9">
        <f t="shared" si="7"/>
        <v>0</v>
      </c>
      <c r="I41" s="9">
        <f t="shared" si="8"/>
        <v>0</v>
      </c>
      <c r="J41" s="9">
        <f t="shared" si="9"/>
        <v>0</v>
      </c>
    </row>
    <row r="42" spans="1:10" ht="30" x14ac:dyDescent="0.25">
      <c r="A42" s="23">
        <v>36</v>
      </c>
      <c r="B42" s="34" t="s">
        <v>396</v>
      </c>
      <c r="C42" s="32" t="s">
        <v>124</v>
      </c>
      <c r="D42" s="28" t="s">
        <v>115</v>
      </c>
      <c r="E42" s="56">
        <v>5</v>
      </c>
      <c r="F42" s="24"/>
      <c r="G42" s="8"/>
      <c r="H42" s="9">
        <f t="shared" si="7"/>
        <v>0</v>
      </c>
      <c r="I42" s="9">
        <f t="shared" si="8"/>
        <v>0</v>
      </c>
      <c r="J42" s="9">
        <f t="shared" si="9"/>
        <v>0</v>
      </c>
    </row>
    <row r="43" spans="1:10" ht="30" x14ac:dyDescent="0.25">
      <c r="A43" s="21">
        <v>37</v>
      </c>
      <c r="B43" s="34" t="s">
        <v>417</v>
      </c>
      <c r="C43" s="32" t="s">
        <v>125</v>
      </c>
      <c r="D43" s="28">
        <v>1</v>
      </c>
      <c r="E43" s="56">
        <v>5</v>
      </c>
      <c r="F43" s="24"/>
      <c r="G43" s="8"/>
      <c r="H43" s="9">
        <f t="shared" si="7"/>
        <v>0</v>
      </c>
      <c r="I43" s="9">
        <f t="shared" si="8"/>
        <v>0</v>
      </c>
      <c r="J43" s="9">
        <f t="shared" si="9"/>
        <v>0</v>
      </c>
    </row>
    <row r="44" spans="1:10" ht="15" x14ac:dyDescent="0.25">
      <c r="A44" s="23">
        <v>38</v>
      </c>
      <c r="B44" s="34" t="s">
        <v>401</v>
      </c>
      <c r="C44" s="32" t="s">
        <v>126</v>
      </c>
      <c r="D44" s="28" t="s">
        <v>115</v>
      </c>
      <c r="E44" s="56">
        <v>5</v>
      </c>
      <c r="F44" s="24"/>
      <c r="G44" s="8"/>
      <c r="H44" s="9">
        <f t="shared" si="7"/>
        <v>0</v>
      </c>
      <c r="I44" s="9">
        <f t="shared" si="8"/>
        <v>0</v>
      </c>
      <c r="J44" s="9">
        <f t="shared" si="9"/>
        <v>0</v>
      </c>
    </row>
    <row r="45" spans="1:10" ht="15" x14ac:dyDescent="0.25">
      <c r="A45" s="23">
        <v>39</v>
      </c>
      <c r="B45" s="34" t="s">
        <v>411</v>
      </c>
      <c r="C45" s="32" t="s">
        <v>116</v>
      </c>
      <c r="D45" s="28" t="s">
        <v>115</v>
      </c>
      <c r="E45" s="56">
        <v>1</v>
      </c>
      <c r="F45" s="24"/>
      <c r="G45" s="8"/>
      <c r="H45" s="9">
        <f t="shared" si="7"/>
        <v>0</v>
      </c>
      <c r="I45" s="9">
        <f t="shared" si="8"/>
        <v>0</v>
      </c>
      <c r="J45" s="9">
        <f t="shared" si="9"/>
        <v>0</v>
      </c>
    </row>
    <row r="46" spans="1:10" ht="30" x14ac:dyDescent="0.25">
      <c r="A46" s="21">
        <v>40</v>
      </c>
      <c r="B46" s="34" t="s">
        <v>403</v>
      </c>
      <c r="C46" s="32" t="s">
        <v>123</v>
      </c>
      <c r="D46" s="28" t="s">
        <v>41</v>
      </c>
      <c r="E46" s="56">
        <v>10</v>
      </c>
      <c r="F46" s="24"/>
      <c r="G46" s="8"/>
      <c r="H46" s="9">
        <f t="shared" si="7"/>
        <v>0</v>
      </c>
      <c r="I46" s="9">
        <f t="shared" si="8"/>
        <v>0</v>
      </c>
      <c r="J46" s="9">
        <f t="shared" si="9"/>
        <v>0</v>
      </c>
    </row>
    <row r="47" spans="1:10" ht="30" x14ac:dyDescent="0.25">
      <c r="A47" s="23">
        <v>41</v>
      </c>
      <c r="B47" s="34" t="s">
        <v>403</v>
      </c>
      <c r="C47" s="32" t="s">
        <v>127</v>
      </c>
      <c r="D47" s="28" t="s">
        <v>31</v>
      </c>
      <c r="E47" s="56">
        <v>10</v>
      </c>
      <c r="F47" s="24"/>
      <c r="G47" s="8"/>
      <c r="H47" s="9">
        <f t="shared" si="7"/>
        <v>0</v>
      </c>
      <c r="I47" s="9">
        <f t="shared" si="8"/>
        <v>0</v>
      </c>
      <c r="J47" s="9">
        <f t="shared" si="9"/>
        <v>0</v>
      </c>
    </row>
    <row r="48" spans="1:10" ht="15" x14ac:dyDescent="0.25">
      <c r="A48" s="23">
        <v>42</v>
      </c>
      <c r="B48" s="34" t="s">
        <v>403</v>
      </c>
      <c r="C48" s="32" t="s">
        <v>468</v>
      </c>
      <c r="D48" s="28" t="s">
        <v>128</v>
      </c>
      <c r="E48" s="56">
        <v>1</v>
      </c>
      <c r="F48" s="24"/>
      <c r="G48" s="8"/>
      <c r="H48" s="9">
        <f t="shared" si="7"/>
        <v>0</v>
      </c>
      <c r="I48" s="9">
        <f t="shared" si="8"/>
        <v>0</v>
      </c>
      <c r="J48" s="9">
        <f t="shared" si="9"/>
        <v>0</v>
      </c>
    </row>
    <row r="49" spans="1:10" ht="30" x14ac:dyDescent="0.25">
      <c r="A49" s="21">
        <v>43</v>
      </c>
      <c r="B49" s="34" t="s">
        <v>403</v>
      </c>
      <c r="C49" s="32" t="s">
        <v>467</v>
      </c>
      <c r="D49" s="28" t="s">
        <v>31</v>
      </c>
      <c r="E49" s="56">
        <v>10</v>
      </c>
      <c r="F49" s="24"/>
      <c r="G49" s="8"/>
      <c r="H49" s="9">
        <f t="shared" si="7"/>
        <v>0</v>
      </c>
      <c r="I49" s="9">
        <f t="shared" si="8"/>
        <v>0</v>
      </c>
      <c r="J49" s="9">
        <f t="shared" si="9"/>
        <v>0</v>
      </c>
    </row>
    <row r="50" spans="1:10" ht="30" x14ac:dyDescent="0.25">
      <c r="A50" s="23">
        <v>44</v>
      </c>
      <c r="B50" s="34" t="s">
        <v>403</v>
      </c>
      <c r="C50" s="32" t="s">
        <v>466</v>
      </c>
      <c r="D50" s="28" t="s">
        <v>41</v>
      </c>
      <c r="E50" s="56">
        <v>10</v>
      </c>
      <c r="F50" s="24"/>
      <c r="G50" s="8"/>
      <c r="H50" s="9">
        <f t="shared" si="7"/>
        <v>0</v>
      </c>
      <c r="I50" s="9">
        <f t="shared" si="8"/>
        <v>0</v>
      </c>
      <c r="J50" s="9">
        <f t="shared" si="9"/>
        <v>0</v>
      </c>
    </row>
    <row r="51" spans="1:10" ht="30" x14ac:dyDescent="0.25">
      <c r="A51" s="23">
        <v>45</v>
      </c>
      <c r="B51" s="34" t="s">
        <v>418</v>
      </c>
      <c r="C51" s="32" t="s">
        <v>469</v>
      </c>
      <c r="D51" s="28" t="s">
        <v>129</v>
      </c>
      <c r="E51" s="56">
        <v>10</v>
      </c>
      <c r="F51" s="24"/>
      <c r="G51" s="8"/>
      <c r="H51" s="9">
        <f t="shared" si="7"/>
        <v>0</v>
      </c>
      <c r="I51" s="9">
        <f t="shared" si="8"/>
        <v>0</v>
      </c>
      <c r="J51" s="9">
        <f t="shared" si="9"/>
        <v>0</v>
      </c>
    </row>
    <row r="52" spans="1:10" ht="45" x14ac:dyDescent="0.25">
      <c r="A52" s="21">
        <v>46</v>
      </c>
      <c r="B52" s="34" t="s">
        <v>404</v>
      </c>
      <c r="C52" s="32" t="s">
        <v>130</v>
      </c>
      <c r="D52" s="28" t="s">
        <v>131</v>
      </c>
      <c r="E52" s="28">
        <v>1</v>
      </c>
      <c r="F52" s="24"/>
      <c r="G52" s="8"/>
      <c r="H52" s="9">
        <f t="shared" si="7"/>
        <v>0</v>
      </c>
      <c r="I52" s="9">
        <f t="shared" si="8"/>
        <v>0</v>
      </c>
      <c r="J52" s="9">
        <f t="shared" si="9"/>
        <v>0</v>
      </c>
    </row>
    <row r="53" spans="1:10" ht="15" x14ac:dyDescent="0.25">
      <c r="A53" s="23">
        <v>47</v>
      </c>
      <c r="B53" s="34" t="s">
        <v>419</v>
      </c>
      <c r="C53" s="32" t="s">
        <v>132</v>
      </c>
      <c r="D53" s="28" t="s">
        <v>115</v>
      </c>
      <c r="E53" s="28">
        <v>1</v>
      </c>
      <c r="F53" s="24"/>
      <c r="G53" s="8"/>
      <c r="H53" s="9">
        <f t="shared" si="7"/>
        <v>0</v>
      </c>
      <c r="I53" s="9">
        <f t="shared" si="8"/>
        <v>0</v>
      </c>
      <c r="J53" s="9">
        <f t="shared" si="9"/>
        <v>0</v>
      </c>
    </row>
    <row r="54" spans="1:10" ht="15" x14ac:dyDescent="0.25">
      <c r="A54" s="23">
        <v>48</v>
      </c>
      <c r="B54" s="34" t="s">
        <v>420</v>
      </c>
      <c r="C54" s="32" t="s">
        <v>133</v>
      </c>
      <c r="D54" s="28" t="s">
        <v>134</v>
      </c>
      <c r="E54" s="28">
        <v>1</v>
      </c>
      <c r="F54" s="24"/>
      <c r="G54" s="8"/>
      <c r="H54" s="9">
        <f t="shared" si="7"/>
        <v>0</v>
      </c>
      <c r="I54" s="9">
        <f t="shared" si="8"/>
        <v>0</v>
      </c>
      <c r="J54" s="9">
        <f t="shared" si="9"/>
        <v>0</v>
      </c>
    </row>
    <row r="55" spans="1:10" ht="15" x14ac:dyDescent="0.25">
      <c r="A55" s="21">
        <v>49</v>
      </c>
      <c r="B55" s="34" t="s">
        <v>401</v>
      </c>
      <c r="C55" s="32" t="s">
        <v>470</v>
      </c>
      <c r="D55" s="28" t="s">
        <v>115</v>
      </c>
      <c r="E55" s="28">
        <v>1</v>
      </c>
      <c r="F55" s="24"/>
      <c r="G55" s="8"/>
      <c r="H55" s="9">
        <f t="shared" si="7"/>
        <v>0</v>
      </c>
      <c r="I55" s="9">
        <f t="shared" si="8"/>
        <v>0</v>
      </c>
      <c r="J55" s="9">
        <f t="shared" si="9"/>
        <v>0</v>
      </c>
    </row>
    <row r="56" spans="1:10" ht="45" x14ac:dyDescent="0.25">
      <c r="A56" s="23">
        <v>50</v>
      </c>
      <c r="B56" s="34" t="s">
        <v>400</v>
      </c>
      <c r="C56" s="32" t="s">
        <v>119</v>
      </c>
      <c r="D56" s="28" t="s">
        <v>117</v>
      </c>
      <c r="E56" s="28">
        <v>5</v>
      </c>
      <c r="F56" s="24"/>
      <c r="G56" s="8"/>
      <c r="H56" s="9">
        <f t="shared" si="7"/>
        <v>0</v>
      </c>
      <c r="I56" s="9">
        <f t="shared" si="8"/>
        <v>0</v>
      </c>
      <c r="J56" s="9">
        <f t="shared" si="9"/>
        <v>0</v>
      </c>
    </row>
    <row r="57" spans="1:10" ht="30" x14ac:dyDescent="0.25">
      <c r="A57" s="23">
        <v>51</v>
      </c>
      <c r="B57" s="34" t="s">
        <v>402</v>
      </c>
      <c r="C57" s="32" t="s">
        <v>426</v>
      </c>
      <c r="D57" s="28" t="s">
        <v>135</v>
      </c>
      <c r="E57" s="28">
        <v>5</v>
      </c>
      <c r="F57" s="24"/>
      <c r="G57" s="8"/>
      <c r="H57" s="9">
        <f t="shared" si="7"/>
        <v>0</v>
      </c>
      <c r="I57" s="9">
        <f t="shared" si="8"/>
        <v>0</v>
      </c>
      <c r="J57" s="9">
        <f t="shared" si="9"/>
        <v>0</v>
      </c>
    </row>
    <row r="58" spans="1:10" ht="15" x14ac:dyDescent="0.25">
      <c r="A58" s="21">
        <v>52</v>
      </c>
      <c r="B58" s="34" t="s">
        <v>283</v>
      </c>
      <c r="C58" s="32" t="s">
        <v>136</v>
      </c>
      <c r="D58" s="28" t="s">
        <v>34</v>
      </c>
      <c r="E58" s="28">
        <v>5</v>
      </c>
      <c r="F58" s="24"/>
      <c r="G58" s="8"/>
      <c r="H58" s="9">
        <f t="shared" si="7"/>
        <v>0</v>
      </c>
      <c r="I58" s="9">
        <f t="shared" si="8"/>
        <v>0</v>
      </c>
      <c r="J58" s="9">
        <f t="shared" si="9"/>
        <v>0</v>
      </c>
    </row>
    <row r="59" spans="1:10" ht="15" x14ac:dyDescent="0.25">
      <c r="A59" s="23">
        <v>53</v>
      </c>
      <c r="B59" s="34" t="s">
        <v>406</v>
      </c>
      <c r="C59" s="32" t="s">
        <v>425</v>
      </c>
      <c r="D59" s="28" t="s">
        <v>423</v>
      </c>
      <c r="E59" s="28">
        <v>5</v>
      </c>
      <c r="F59" s="24"/>
      <c r="G59" s="8"/>
      <c r="H59" s="9">
        <f t="shared" si="4"/>
        <v>0</v>
      </c>
      <c r="I59" s="9">
        <f t="shared" si="5"/>
        <v>0</v>
      </c>
      <c r="J59" s="9">
        <f t="shared" si="6"/>
        <v>0</v>
      </c>
    </row>
    <row r="60" spans="1:10" ht="64.5" thickBot="1" x14ac:dyDescent="0.25">
      <c r="F60" s="2" t="str">
        <f>"suma kontrolna: "
&amp;SUM(F59:F59)</f>
        <v>suma kontrolna: 0</v>
      </c>
      <c r="G60" s="2" t="str">
        <f>"suma kontrolna: "
&amp;SUM(G59:G59)</f>
        <v>suma kontrolna: 0</v>
      </c>
      <c r="H60" s="2" t="str">
        <f>"suma kontrolna: "
&amp;SUM(H59:H59)</f>
        <v>suma kontrolna: 0</v>
      </c>
      <c r="I60" s="14" t="str">
        <f>"Całkowita wartość netto: "&amp;SUM(I59:I59)&amp;" zł"</f>
        <v>Całkowita wartość netto: 0 zł</v>
      </c>
      <c r="J60" s="14" t="str">
        <f>"Całkowita wartość brutto: "&amp;SUM(J59:J59)&amp;" zł"</f>
        <v>Całkowita wartość brutto: 0 zł</v>
      </c>
    </row>
    <row r="62" spans="1:10" ht="16.5" customHeight="1" x14ac:dyDescent="0.2"/>
    <row r="63" spans="1:10" ht="43.5" customHeight="1" x14ac:dyDescent="0.2">
      <c r="F63" s="57" t="s">
        <v>5</v>
      </c>
      <c r="G63" s="57"/>
      <c r="H63" s="57"/>
      <c r="I63" s="57"/>
      <c r="J63" s="57"/>
    </row>
  </sheetData>
  <mergeCells count="4">
    <mergeCell ref="F63:J63"/>
    <mergeCell ref="B1:J1"/>
    <mergeCell ref="A2:J2"/>
    <mergeCell ref="A3:J3"/>
  </mergeCells>
  <conditionalFormatting sqref="B60:B1048576 B1:B6">
    <cfRule type="duplicateValues" dxfId="19" priority="13"/>
  </conditionalFormatting>
  <conditionalFormatting sqref="B59 B7:B8 B11:B12 B14:B15">
    <cfRule type="duplicateValues" dxfId="18" priority="10"/>
  </conditionalFormatting>
  <conditionalFormatting sqref="B13">
    <cfRule type="duplicateValues" dxfId="17" priority="9"/>
  </conditionalFormatting>
  <conditionalFormatting sqref="B14">
    <cfRule type="duplicateValues" dxfId="16" priority="11"/>
  </conditionalFormatting>
  <conditionalFormatting sqref="D13">
    <cfRule type="duplicateValues" dxfId="15" priority="7"/>
  </conditionalFormatting>
  <conditionalFormatting sqref="D13">
    <cfRule type="duplicateValues" dxfId="14" priority="6"/>
  </conditionalFormatting>
  <conditionalFormatting sqref="D11">
    <cfRule type="duplicateValues" dxfId="13" priority="5"/>
  </conditionalFormatting>
  <conditionalFormatting sqref="D14">
    <cfRule type="duplicateValues" dxfId="12" priority="4"/>
  </conditionalFormatting>
  <conditionalFormatting sqref="E13">
    <cfRule type="duplicateValues" dxfId="11" priority="3"/>
  </conditionalFormatting>
  <conditionalFormatting sqref="B56:B58 B30:B37 B27 B23:B24">
    <cfRule type="duplicateValues" dxfId="10" priority="180"/>
  </conditionalFormatting>
  <conditionalFormatting sqref="B11">
    <cfRule type="duplicateValues" dxfId="9" priority="185"/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3"/>
  <sheetViews>
    <sheetView topLeftCell="A3" workbookViewId="0">
      <selection activeCell="E7" sqref="E7:E59"/>
    </sheetView>
  </sheetViews>
  <sheetFormatPr defaultColWidth="8.85546875" defaultRowHeight="12.75" x14ac:dyDescent="0.2"/>
  <cols>
    <col min="1" max="1" width="4.7109375" style="3" customWidth="1"/>
    <col min="2" max="2" width="27.140625" style="16" customWidth="1"/>
    <col min="3" max="3" width="80.42578125" style="3" customWidth="1"/>
    <col min="4" max="4" width="9.42578125" style="16" customWidth="1"/>
    <col min="5" max="5" width="8.5703125" style="16" customWidth="1"/>
    <col min="6" max="6" width="7.7109375" style="3" customWidth="1"/>
    <col min="7" max="7" width="6.85546875" style="3" customWidth="1"/>
    <col min="8" max="9" width="13" style="3" customWidth="1"/>
    <col min="10" max="10" width="8" style="3" customWidth="1"/>
    <col min="11" max="11" width="17.5703125" style="3" customWidth="1"/>
    <col min="12" max="16384" width="8.85546875" style="3"/>
  </cols>
  <sheetData>
    <row r="1" spans="1:10" ht="124.5" customHeight="1" x14ac:dyDescent="0.2">
      <c r="A1" s="17"/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III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17</v>
      </c>
      <c r="B4" s="19" t="s">
        <v>21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30" x14ac:dyDescent="0.25">
      <c r="A7" s="20">
        <v>1</v>
      </c>
      <c r="B7" s="53" t="s">
        <v>443</v>
      </c>
      <c r="C7" s="40" t="s">
        <v>451</v>
      </c>
      <c r="D7" s="28" t="s">
        <v>115</v>
      </c>
      <c r="E7" s="20">
        <v>1</v>
      </c>
      <c r="F7" s="25"/>
      <c r="G7" s="8"/>
      <c r="H7" s="9">
        <f t="shared" ref="H7" si="0">F7+F7*G7</f>
        <v>0</v>
      </c>
      <c r="I7" s="9">
        <f>E7*F7</f>
        <v>0</v>
      </c>
      <c r="J7" s="9">
        <f>H7*E7</f>
        <v>0</v>
      </c>
    </row>
    <row r="8" spans="1:10" ht="15" x14ac:dyDescent="0.25">
      <c r="A8" s="20">
        <v>2</v>
      </c>
      <c r="B8" s="53" t="s">
        <v>444</v>
      </c>
      <c r="C8" s="40" t="s">
        <v>452</v>
      </c>
      <c r="D8" s="28" t="s">
        <v>115</v>
      </c>
      <c r="E8" s="20">
        <v>1</v>
      </c>
      <c r="F8" s="26"/>
      <c r="G8" s="8"/>
      <c r="H8" s="9">
        <f t="shared" ref="H8:H21" si="1">F8+F8*G8</f>
        <v>0</v>
      </c>
      <c r="I8" s="9">
        <f t="shared" ref="I8:I20" si="2">E8*F8</f>
        <v>0</v>
      </c>
      <c r="J8" s="9">
        <f t="shared" ref="J8:J20" si="3">H8*E8</f>
        <v>0</v>
      </c>
    </row>
    <row r="9" spans="1:10" ht="15" x14ac:dyDescent="0.25">
      <c r="A9" s="20">
        <v>3</v>
      </c>
      <c r="B9" s="53" t="s">
        <v>445</v>
      </c>
      <c r="C9" s="53" t="s">
        <v>471</v>
      </c>
      <c r="D9" s="28" t="s">
        <v>117</v>
      </c>
      <c r="E9" s="20">
        <v>1</v>
      </c>
      <c r="F9" s="26"/>
      <c r="G9" s="8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30" x14ac:dyDescent="0.25">
      <c r="A10" s="20">
        <v>4</v>
      </c>
      <c r="B10" s="53" t="s">
        <v>446</v>
      </c>
      <c r="C10" s="53" t="s">
        <v>472</v>
      </c>
      <c r="D10" s="28" t="s">
        <v>115</v>
      </c>
      <c r="E10" s="20">
        <v>1</v>
      </c>
      <c r="F10" s="26"/>
      <c r="G10" s="8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30" x14ac:dyDescent="0.25">
      <c r="A11" s="20">
        <v>5</v>
      </c>
      <c r="B11" s="53" t="s">
        <v>447</v>
      </c>
      <c r="C11" s="53" t="s">
        <v>473</v>
      </c>
      <c r="D11" s="28" t="s">
        <v>137</v>
      </c>
      <c r="E11" s="20">
        <v>1</v>
      </c>
      <c r="F11" s="26"/>
      <c r="G11" s="8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30" x14ac:dyDescent="0.25">
      <c r="A12" s="20">
        <v>6</v>
      </c>
      <c r="B12" s="53" t="s">
        <v>448</v>
      </c>
      <c r="C12" s="53" t="s">
        <v>474</v>
      </c>
      <c r="D12" s="28" t="s">
        <v>115</v>
      </c>
      <c r="E12" s="20">
        <v>1</v>
      </c>
      <c r="F12" s="26"/>
      <c r="G12" s="8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5" x14ac:dyDescent="0.25">
      <c r="A13" s="20">
        <v>7</v>
      </c>
      <c r="B13" s="53" t="s">
        <v>449</v>
      </c>
      <c r="C13" s="40" t="s">
        <v>450</v>
      </c>
      <c r="D13" s="28" t="s">
        <v>115</v>
      </c>
      <c r="E13" s="20">
        <v>1</v>
      </c>
      <c r="F13" s="26"/>
      <c r="G13" s="8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35.25" customHeight="1" x14ac:dyDescent="0.25">
      <c r="A14" s="20">
        <v>8</v>
      </c>
      <c r="B14" s="53" t="s">
        <v>475</v>
      </c>
      <c r="C14" s="40" t="s">
        <v>476</v>
      </c>
      <c r="D14" s="28" t="s">
        <v>138</v>
      </c>
      <c r="E14" s="20">
        <v>1</v>
      </c>
      <c r="F14" s="26"/>
      <c r="G14" s="8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30" x14ac:dyDescent="0.25">
      <c r="A15" s="20">
        <v>9</v>
      </c>
      <c r="B15" s="53" t="s">
        <v>443</v>
      </c>
      <c r="C15" s="53" t="s">
        <v>495</v>
      </c>
      <c r="D15" s="28" t="s">
        <v>139</v>
      </c>
      <c r="E15" s="20">
        <v>1</v>
      </c>
      <c r="F15" s="26"/>
      <c r="G15" s="8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30" x14ac:dyDescent="0.25">
      <c r="A16" s="20">
        <v>10</v>
      </c>
      <c r="B16" s="54" t="s">
        <v>477</v>
      </c>
      <c r="C16" s="32" t="s">
        <v>478</v>
      </c>
      <c r="D16" s="28" t="s">
        <v>131</v>
      </c>
      <c r="E16" s="20">
        <v>1</v>
      </c>
      <c r="F16" s="26"/>
      <c r="G16" s="8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5" x14ac:dyDescent="0.25">
      <c r="A17" s="20">
        <v>11</v>
      </c>
      <c r="B17" s="54" t="s">
        <v>479</v>
      </c>
      <c r="C17" s="54" t="s">
        <v>480</v>
      </c>
      <c r="D17" s="28" t="s">
        <v>131</v>
      </c>
      <c r="E17" s="20">
        <v>1</v>
      </c>
      <c r="F17" s="27"/>
      <c r="G17" s="8"/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5" x14ac:dyDescent="0.25">
      <c r="A18" s="20">
        <v>12</v>
      </c>
      <c r="B18" s="40" t="s">
        <v>481</v>
      </c>
      <c r="C18" s="28" t="s">
        <v>482</v>
      </c>
      <c r="D18" s="28" t="s">
        <v>131</v>
      </c>
      <c r="E18" s="20">
        <v>1</v>
      </c>
      <c r="F18" s="27"/>
      <c r="G18" s="8"/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45" x14ac:dyDescent="0.25">
      <c r="A19" s="20">
        <v>13</v>
      </c>
      <c r="B19" s="40" t="s">
        <v>483</v>
      </c>
      <c r="C19" s="32" t="s">
        <v>484</v>
      </c>
      <c r="D19" s="28" t="s">
        <v>131</v>
      </c>
      <c r="E19" s="20">
        <v>1</v>
      </c>
      <c r="F19" s="27"/>
      <c r="G19" s="8"/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30.75" customHeight="1" x14ac:dyDescent="0.25">
      <c r="A20" s="20">
        <v>14</v>
      </c>
      <c r="B20" s="53" t="s">
        <v>485</v>
      </c>
      <c r="C20" s="53" t="s">
        <v>486</v>
      </c>
      <c r="D20" s="28" t="s">
        <v>117</v>
      </c>
      <c r="E20" s="20">
        <v>1</v>
      </c>
      <c r="F20" s="27"/>
      <c r="G20" s="8"/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29.25" customHeight="1" x14ac:dyDescent="0.25">
      <c r="A21" s="20">
        <v>15</v>
      </c>
      <c r="B21" s="55" t="s">
        <v>487</v>
      </c>
      <c r="C21" s="53" t="s">
        <v>488</v>
      </c>
      <c r="D21" s="28" t="s">
        <v>131</v>
      </c>
      <c r="E21" s="20">
        <v>1</v>
      </c>
      <c r="F21" s="25"/>
      <c r="G21" s="8"/>
      <c r="H21" s="9">
        <f t="shared" si="1"/>
        <v>0</v>
      </c>
      <c r="I21" s="9">
        <f>E21*F21</f>
        <v>0</v>
      </c>
      <c r="J21" s="9">
        <f>H21*E21</f>
        <v>0</v>
      </c>
    </row>
    <row r="22" spans="1:10" ht="45" x14ac:dyDescent="0.25">
      <c r="A22" s="20">
        <v>16</v>
      </c>
      <c r="B22" s="53" t="s">
        <v>489</v>
      </c>
      <c r="C22" s="32" t="s">
        <v>490</v>
      </c>
      <c r="D22" s="28" t="s">
        <v>140</v>
      </c>
      <c r="E22" s="20">
        <v>1</v>
      </c>
      <c r="F22" s="26"/>
      <c r="G22" s="8"/>
      <c r="H22" s="9">
        <f t="shared" ref="H22:H59" si="4">F22+F22*G22</f>
        <v>0</v>
      </c>
      <c r="I22" s="9">
        <f t="shared" ref="I22:I31" si="5">E22*F22</f>
        <v>0</v>
      </c>
      <c r="J22" s="9">
        <f t="shared" ref="J22:J31" si="6">H22*E22</f>
        <v>0</v>
      </c>
    </row>
    <row r="23" spans="1:10" ht="26.25" x14ac:dyDescent="0.25">
      <c r="A23" s="20">
        <v>17</v>
      </c>
      <c r="B23" s="53" t="s">
        <v>491</v>
      </c>
      <c r="C23" s="34" t="s">
        <v>492</v>
      </c>
      <c r="D23" s="28" t="s">
        <v>141</v>
      </c>
      <c r="E23" s="20">
        <v>1</v>
      </c>
      <c r="F23" s="26"/>
      <c r="G23" s="8"/>
      <c r="H23" s="9">
        <f t="shared" si="4"/>
        <v>0</v>
      </c>
      <c r="I23" s="9">
        <f t="shared" si="5"/>
        <v>0</v>
      </c>
      <c r="J23" s="9">
        <f t="shared" si="6"/>
        <v>0</v>
      </c>
    </row>
    <row r="24" spans="1:10" ht="30" x14ac:dyDescent="0.25">
      <c r="A24" s="20">
        <v>18</v>
      </c>
      <c r="B24" s="53" t="s">
        <v>493</v>
      </c>
      <c r="C24" s="32" t="s">
        <v>494</v>
      </c>
      <c r="D24" s="28" t="s">
        <v>131</v>
      </c>
      <c r="E24" s="20">
        <v>1</v>
      </c>
      <c r="F24" s="26"/>
      <c r="G24" s="8"/>
      <c r="H24" s="9">
        <f t="shared" si="4"/>
        <v>0</v>
      </c>
      <c r="I24" s="9">
        <f t="shared" si="5"/>
        <v>0</v>
      </c>
      <c r="J24" s="9">
        <f t="shared" si="6"/>
        <v>0</v>
      </c>
    </row>
    <row r="25" spans="1:10" ht="30.75" customHeight="1" x14ac:dyDescent="0.25">
      <c r="A25" s="20">
        <v>19</v>
      </c>
      <c r="B25" s="53" t="s">
        <v>443</v>
      </c>
      <c r="C25" s="53" t="s">
        <v>496</v>
      </c>
      <c r="D25" s="28" t="s">
        <v>139</v>
      </c>
      <c r="E25" s="20">
        <v>1</v>
      </c>
      <c r="F25" s="26"/>
      <c r="G25" s="8"/>
      <c r="H25" s="9">
        <f t="shared" si="4"/>
        <v>0</v>
      </c>
      <c r="I25" s="9">
        <f t="shared" si="5"/>
        <v>0</v>
      </c>
      <c r="J25" s="9">
        <f t="shared" si="6"/>
        <v>0</v>
      </c>
    </row>
    <row r="26" spans="1:10" ht="81" customHeight="1" x14ac:dyDescent="0.25">
      <c r="A26" s="20">
        <v>20</v>
      </c>
      <c r="B26" s="40" t="s">
        <v>497</v>
      </c>
      <c r="C26" s="32" t="s">
        <v>498</v>
      </c>
      <c r="D26" s="28" t="s">
        <v>131</v>
      </c>
      <c r="E26" s="20">
        <v>1</v>
      </c>
      <c r="F26" s="26"/>
      <c r="G26" s="8"/>
      <c r="H26" s="9">
        <f t="shared" si="4"/>
        <v>0</v>
      </c>
      <c r="I26" s="9">
        <f t="shared" si="5"/>
        <v>0</v>
      </c>
      <c r="J26" s="9">
        <f t="shared" si="6"/>
        <v>0</v>
      </c>
    </row>
    <row r="27" spans="1:10" ht="75" x14ac:dyDescent="0.25">
      <c r="A27" s="20">
        <v>21</v>
      </c>
      <c r="B27" s="40" t="s">
        <v>497</v>
      </c>
      <c r="C27" s="32" t="s">
        <v>499</v>
      </c>
      <c r="D27" s="28" t="s">
        <v>131</v>
      </c>
      <c r="E27" s="20">
        <v>1</v>
      </c>
      <c r="F27" s="26"/>
      <c r="G27" s="8"/>
      <c r="H27" s="9">
        <f t="shared" si="4"/>
        <v>0</v>
      </c>
      <c r="I27" s="9">
        <f t="shared" si="5"/>
        <v>0</v>
      </c>
      <c r="J27" s="9">
        <f t="shared" si="6"/>
        <v>0</v>
      </c>
    </row>
    <row r="28" spans="1:10" ht="15" x14ac:dyDescent="0.25">
      <c r="A28" s="20">
        <v>22</v>
      </c>
      <c r="B28" s="53" t="s">
        <v>390</v>
      </c>
      <c r="C28" s="28" t="s">
        <v>500</v>
      </c>
      <c r="D28" s="28" t="s">
        <v>131</v>
      </c>
      <c r="E28" s="20">
        <v>1</v>
      </c>
      <c r="F28" s="26"/>
      <c r="G28" s="8"/>
      <c r="H28" s="9">
        <f t="shared" si="4"/>
        <v>0</v>
      </c>
      <c r="I28" s="9">
        <f t="shared" si="5"/>
        <v>0</v>
      </c>
      <c r="J28" s="9">
        <f t="shared" si="6"/>
        <v>0</v>
      </c>
    </row>
    <row r="29" spans="1:10" ht="27.75" customHeight="1" x14ac:dyDescent="0.25">
      <c r="A29" s="20">
        <v>23</v>
      </c>
      <c r="B29" s="53" t="s">
        <v>501</v>
      </c>
      <c r="C29" s="32" t="s">
        <v>502</v>
      </c>
      <c r="D29" s="28" t="s">
        <v>142</v>
      </c>
      <c r="E29" s="20">
        <v>1</v>
      </c>
      <c r="F29" s="27"/>
      <c r="G29" s="8"/>
      <c r="H29" s="9">
        <f t="shared" si="4"/>
        <v>0</v>
      </c>
      <c r="I29" s="9">
        <f t="shared" si="5"/>
        <v>0</v>
      </c>
      <c r="J29" s="9">
        <f t="shared" si="6"/>
        <v>0</v>
      </c>
    </row>
    <row r="30" spans="1:10" ht="17.25" customHeight="1" x14ac:dyDescent="0.25">
      <c r="A30" s="20">
        <v>24</v>
      </c>
      <c r="B30" s="53" t="s">
        <v>503</v>
      </c>
      <c r="C30" s="28" t="s">
        <v>504</v>
      </c>
      <c r="D30" s="28" t="s">
        <v>143</v>
      </c>
      <c r="E30" s="20">
        <v>1</v>
      </c>
      <c r="F30" s="27"/>
      <c r="G30" s="8"/>
      <c r="H30" s="9">
        <f t="shared" si="4"/>
        <v>0</v>
      </c>
      <c r="I30" s="9">
        <f t="shared" si="5"/>
        <v>0</v>
      </c>
      <c r="J30" s="9">
        <f t="shared" si="6"/>
        <v>0</v>
      </c>
    </row>
    <row r="31" spans="1:10" ht="15" x14ac:dyDescent="0.25">
      <c r="A31" s="20">
        <v>25</v>
      </c>
      <c r="B31" s="53" t="s">
        <v>444</v>
      </c>
      <c r="C31" s="28" t="s">
        <v>505</v>
      </c>
      <c r="D31" s="28" t="s">
        <v>117</v>
      </c>
      <c r="E31" s="20">
        <v>1</v>
      </c>
      <c r="F31" s="27"/>
      <c r="G31" s="8"/>
      <c r="H31" s="9">
        <f t="shared" si="4"/>
        <v>0</v>
      </c>
      <c r="I31" s="9">
        <f t="shared" si="5"/>
        <v>0</v>
      </c>
      <c r="J31" s="9">
        <f t="shared" si="6"/>
        <v>0</v>
      </c>
    </row>
    <row r="32" spans="1:10" ht="30" x14ac:dyDescent="0.25">
      <c r="A32" s="20">
        <v>26</v>
      </c>
      <c r="B32" s="53" t="s">
        <v>226</v>
      </c>
      <c r="C32" s="32" t="s">
        <v>506</v>
      </c>
      <c r="D32" s="28" t="s">
        <v>139</v>
      </c>
      <c r="E32" s="20">
        <v>1</v>
      </c>
      <c r="F32" s="25"/>
      <c r="G32" s="8"/>
      <c r="H32" s="9">
        <f t="shared" si="4"/>
        <v>0</v>
      </c>
      <c r="I32" s="9">
        <f>E32*F32</f>
        <v>0</v>
      </c>
      <c r="J32" s="9">
        <f>H32*E32</f>
        <v>0</v>
      </c>
    </row>
    <row r="33" spans="1:10" ht="26.25" x14ac:dyDescent="0.25">
      <c r="A33" s="20">
        <v>27</v>
      </c>
      <c r="B33" s="53" t="s">
        <v>507</v>
      </c>
      <c r="C33" s="34" t="s">
        <v>524</v>
      </c>
      <c r="D33" s="28" t="s">
        <v>142</v>
      </c>
      <c r="E33" s="20">
        <v>1</v>
      </c>
      <c r="F33" s="26"/>
      <c r="G33" s="8"/>
      <c r="H33" s="9">
        <f t="shared" si="4"/>
        <v>0</v>
      </c>
      <c r="I33" s="9">
        <f t="shared" ref="I33:I59" si="7">E33*F33</f>
        <v>0</v>
      </c>
      <c r="J33" s="9">
        <f t="shared" ref="J33:J59" si="8">H33*E33</f>
        <v>0</v>
      </c>
    </row>
    <row r="34" spans="1:10" ht="30" x14ac:dyDescent="0.25">
      <c r="A34" s="20">
        <v>28</v>
      </c>
      <c r="B34" s="53" t="s">
        <v>508</v>
      </c>
      <c r="C34" s="32" t="s">
        <v>509</v>
      </c>
      <c r="D34" s="28" t="s">
        <v>131</v>
      </c>
      <c r="E34" s="20">
        <v>1</v>
      </c>
      <c r="F34" s="26"/>
      <c r="G34" s="8"/>
      <c r="H34" s="9">
        <f t="shared" si="4"/>
        <v>0</v>
      </c>
      <c r="I34" s="9">
        <f t="shared" si="7"/>
        <v>0</v>
      </c>
      <c r="J34" s="9">
        <f t="shared" si="8"/>
        <v>0</v>
      </c>
    </row>
    <row r="35" spans="1:10" ht="30" x14ac:dyDescent="0.25">
      <c r="A35" s="20">
        <v>29</v>
      </c>
      <c r="B35" s="53" t="s">
        <v>510</v>
      </c>
      <c r="C35" s="32" t="s">
        <v>511</v>
      </c>
      <c r="D35" s="28" t="s">
        <v>138</v>
      </c>
      <c r="E35" s="20">
        <v>1</v>
      </c>
      <c r="F35" s="26"/>
      <c r="G35" s="8"/>
      <c r="H35" s="9">
        <f t="shared" si="4"/>
        <v>0</v>
      </c>
      <c r="I35" s="9">
        <f t="shared" si="7"/>
        <v>0</v>
      </c>
      <c r="J35" s="9">
        <f t="shared" si="8"/>
        <v>0</v>
      </c>
    </row>
    <row r="36" spans="1:10" ht="42.75" customHeight="1" x14ac:dyDescent="0.25">
      <c r="A36" s="20">
        <v>30</v>
      </c>
      <c r="B36" s="53" t="s">
        <v>512</v>
      </c>
      <c r="C36" s="28" t="s">
        <v>513</v>
      </c>
      <c r="D36" s="28" t="s">
        <v>115</v>
      </c>
      <c r="E36" s="20">
        <v>1</v>
      </c>
      <c r="F36" s="26"/>
      <c r="G36" s="8"/>
      <c r="H36" s="9">
        <f t="shared" si="4"/>
        <v>0</v>
      </c>
      <c r="I36" s="9">
        <f t="shared" si="7"/>
        <v>0</v>
      </c>
      <c r="J36" s="9">
        <f t="shared" si="8"/>
        <v>0</v>
      </c>
    </row>
    <row r="37" spans="1:10" ht="18.75" customHeight="1" x14ac:dyDescent="0.25">
      <c r="A37" s="20">
        <v>31</v>
      </c>
      <c r="B37" s="53" t="s">
        <v>512</v>
      </c>
      <c r="C37" s="28" t="s">
        <v>516</v>
      </c>
      <c r="D37" s="28" t="s">
        <v>115</v>
      </c>
      <c r="E37" s="20">
        <v>1</v>
      </c>
      <c r="F37" s="26"/>
      <c r="G37" s="8"/>
      <c r="H37" s="9">
        <f t="shared" si="4"/>
        <v>0</v>
      </c>
      <c r="I37" s="9">
        <f t="shared" si="7"/>
        <v>0</v>
      </c>
      <c r="J37" s="9">
        <f t="shared" si="8"/>
        <v>0</v>
      </c>
    </row>
    <row r="38" spans="1:10" ht="15.75" customHeight="1" x14ac:dyDescent="0.25">
      <c r="A38" s="20">
        <v>32</v>
      </c>
      <c r="B38" s="53" t="s">
        <v>512</v>
      </c>
      <c r="C38" s="28" t="s">
        <v>515</v>
      </c>
      <c r="D38" s="28" t="s">
        <v>115</v>
      </c>
      <c r="E38" s="20">
        <v>1</v>
      </c>
      <c r="F38" s="26"/>
      <c r="G38" s="8"/>
      <c r="H38" s="9">
        <f t="shared" si="4"/>
        <v>0</v>
      </c>
      <c r="I38" s="9">
        <f t="shared" si="7"/>
        <v>0</v>
      </c>
      <c r="J38" s="9">
        <f t="shared" si="8"/>
        <v>0</v>
      </c>
    </row>
    <row r="39" spans="1:10" ht="15" x14ac:dyDescent="0.25">
      <c r="A39" s="20">
        <v>33</v>
      </c>
      <c r="B39" s="53" t="s">
        <v>512</v>
      </c>
      <c r="C39" s="28" t="s">
        <v>514</v>
      </c>
      <c r="D39" s="28" t="s">
        <v>115</v>
      </c>
      <c r="E39" s="20">
        <v>1</v>
      </c>
      <c r="F39" s="26"/>
      <c r="G39" s="8"/>
      <c r="H39" s="9">
        <f t="shared" si="4"/>
        <v>0</v>
      </c>
      <c r="I39" s="9">
        <f t="shared" si="7"/>
        <v>0</v>
      </c>
      <c r="J39" s="9">
        <f t="shared" si="8"/>
        <v>0</v>
      </c>
    </row>
    <row r="40" spans="1:10" ht="30" x14ac:dyDescent="0.25">
      <c r="A40" s="20">
        <v>34</v>
      </c>
      <c r="B40" s="53" t="s">
        <v>517</v>
      </c>
      <c r="C40" s="32" t="s">
        <v>518</v>
      </c>
      <c r="D40" s="28" t="s">
        <v>131</v>
      </c>
      <c r="E40" s="20">
        <v>1</v>
      </c>
      <c r="F40" s="26"/>
      <c r="G40" s="8"/>
      <c r="H40" s="9">
        <f t="shared" si="4"/>
        <v>0</v>
      </c>
      <c r="I40" s="9">
        <f t="shared" si="7"/>
        <v>0</v>
      </c>
      <c r="J40" s="9">
        <f t="shared" si="8"/>
        <v>0</v>
      </c>
    </row>
    <row r="41" spans="1:10" ht="30" x14ac:dyDescent="0.25">
      <c r="A41" s="20">
        <v>35</v>
      </c>
      <c r="B41" s="53" t="s">
        <v>517</v>
      </c>
      <c r="C41" s="32" t="s">
        <v>519</v>
      </c>
      <c r="D41" s="28" t="s">
        <v>131</v>
      </c>
      <c r="E41" s="20">
        <v>1</v>
      </c>
      <c r="F41" s="26"/>
      <c r="G41" s="8"/>
      <c r="H41" s="9">
        <f t="shared" si="4"/>
        <v>0</v>
      </c>
      <c r="I41" s="9">
        <f t="shared" si="7"/>
        <v>0</v>
      </c>
      <c r="J41" s="9">
        <f t="shared" si="8"/>
        <v>0</v>
      </c>
    </row>
    <row r="42" spans="1:10" ht="15" x14ac:dyDescent="0.25">
      <c r="A42" s="20">
        <v>36</v>
      </c>
      <c r="B42" s="53" t="s">
        <v>520</v>
      </c>
      <c r="C42" s="28" t="s">
        <v>521</v>
      </c>
      <c r="D42" s="28" t="s">
        <v>34</v>
      </c>
      <c r="E42" s="20">
        <v>1</v>
      </c>
      <c r="F42" s="26"/>
      <c r="G42" s="8"/>
      <c r="H42" s="9">
        <f t="shared" si="4"/>
        <v>0</v>
      </c>
      <c r="I42" s="9">
        <f t="shared" si="7"/>
        <v>0</v>
      </c>
      <c r="J42" s="9">
        <f t="shared" si="8"/>
        <v>0</v>
      </c>
    </row>
    <row r="43" spans="1:10" ht="15" x14ac:dyDescent="0.25">
      <c r="A43" s="20">
        <v>37</v>
      </c>
      <c r="B43" s="53" t="s">
        <v>520</v>
      </c>
      <c r="C43" s="28" t="s">
        <v>522</v>
      </c>
      <c r="D43" s="28" t="s">
        <v>115</v>
      </c>
      <c r="E43" s="20">
        <v>1</v>
      </c>
      <c r="F43" s="26"/>
      <c r="G43" s="8"/>
      <c r="H43" s="9">
        <f t="shared" si="4"/>
        <v>0</v>
      </c>
      <c r="I43" s="9">
        <f t="shared" si="7"/>
        <v>0</v>
      </c>
      <c r="J43" s="9">
        <f t="shared" si="8"/>
        <v>0</v>
      </c>
    </row>
    <row r="44" spans="1:10" ht="30" x14ac:dyDescent="0.25">
      <c r="A44" s="20">
        <v>38</v>
      </c>
      <c r="B44" s="53" t="s">
        <v>523</v>
      </c>
      <c r="C44" s="32" t="s">
        <v>525</v>
      </c>
      <c r="D44" s="28" t="s">
        <v>142</v>
      </c>
      <c r="E44" s="20">
        <v>1</v>
      </c>
      <c r="F44" s="26"/>
      <c r="G44" s="8"/>
      <c r="H44" s="9">
        <f t="shared" si="4"/>
        <v>0</v>
      </c>
      <c r="I44" s="9">
        <f t="shared" si="7"/>
        <v>0</v>
      </c>
      <c r="J44" s="9">
        <f t="shared" si="8"/>
        <v>0</v>
      </c>
    </row>
    <row r="45" spans="1:10" ht="30" x14ac:dyDescent="0.25">
      <c r="A45" s="20">
        <v>39</v>
      </c>
      <c r="B45" s="53" t="s">
        <v>526</v>
      </c>
      <c r="C45" s="53" t="s">
        <v>527</v>
      </c>
      <c r="D45" s="28" t="s">
        <v>140</v>
      </c>
      <c r="E45" s="20">
        <v>1</v>
      </c>
      <c r="F45" s="26"/>
      <c r="G45" s="8"/>
      <c r="H45" s="9">
        <f t="shared" si="4"/>
        <v>0</v>
      </c>
      <c r="I45" s="9">
        <f t="shared" si="7"/>
        <v>0</v>
      </c>
      <c r="J45" s="9">
        <f t="shared" si="8"/>
        <v>0</v>
      </c>
    </row>
    <row r="46" spans="1:10" ht="15" x14ac:dyDescent="0.25">
      <c r="A46" s="20">
        <v>40</v>
      </c>
      <c r="B46" s="53" t="s">
        <v>528</v>
      </c>
      <c r="C46" s="28" t="s">
        <v>529</v>
      </c>
      <c r="D46" s="28" t="s">
        <v>144</v>
      </c>
      <c r="E46" s="20">
        <v>1</v>
      </c>
      <c r="F46" s="26"/>
      <c r="G46" s="8"/>
      <c r="H46" s="9">
        <f t="shared" si="4"/>
        <v>0</v>
      </c>
      <c r="I46" s="9">
        <f t="shared" si="7"/>
        <v>0</v>
      </c>
      <c r="J46" s="9">
        <f t="shared" si="8"/>
        <v>0</v>
      </c>
    </row>
    <row r="47" spans="1:10" ht="15" x14ac:dyDescent="0.25">
      <c r="A47" s="20">
        <v>41</v>
      </c>
      <c r="B47" s="53" t="s">
        <v>446</v>
      </c>
      <c r="C47" s="28" t="s">
        <v>530</v>
      </c>
      <c r="D47" s="28" t="s">
        <v>38</v>
      </c>
      <c r="E47" s="20">
        <v>1</v>
      </c>
      <c r="F47" s="26"/>
      <c r="G47" s="8"/>
      <c r="H47" s="9">
        <f t="shared" si="4"/>
        <v>0</v>
      </c>
      <c r="I47" s="9">
        <f t="shared" si="7"/>
        <v>0</v>
      </c>
      <c r="J47" s="9">
        <f t="shared" si="8"/>
        <v>0</v>
      </c>
    </row>
    <row r="48" spans="1:10" ht="30" x14ac:dyDescent="0.25">
      <c r="A48" s="20">
        <v>42</v>
      </c>
      <c r="B48" s="53" t="s">
        <v>531</v>
      </c>
      <c r="C48" s="32" t="s">
        <v>532</v>
      </c>
      <c r="D48" s="28" t="s">
        <v>135</v>
      </c>
      <c r="E48" s="20">
        <v>1</v>
      </c>
      <c r="F48" s="26"/>
      <c r="G48" s="8"/>
      <c r="H48" s="9">
        <f t="shared" si="4"/>
        <v>0</v>
      </c>
      <c r="I48" s="9">
        <f t="shared" si="7"/>
        <v>0</v>
      </c>
      <c r="J48" s="9">
        <f t="shared" si="8"/>
        <v>0</v>
      </c>
    </row>
    <row r="49" spans="1:10" ht="15" x14ac:dyDescent="0.25">
      <c r="A49" s="20">
        <v>43</v>
      </c>
      <c r="B49" s="53" t="s">
        <v>533</v>
      </c>
      <c r="C49" s="28" t="s">
        <v>534</v>
      </c>
      <c r="D49" s="28" t="s">
        <v>131</v>
      </c>
      <c r="E49" s="20">
        <v>1</v>
      </c>
      <c r="F49" s="26"/>
      <c r="G49" s="8"/>
      <c r="H49" s="9">
        <f t="shared" si="4"/>
        <v>0</v>
      </c>
      <c r="I49" s="9">
        <f t="shared" si="7"/>
        <v>0</v>
      </c>
      <c r="J49" s="9">
        <f t="shared" si="8"/>
        <v>0</v>
      </c>
    </row>
    <row r="50" spans="1:10" ht="30" x14ac:dyDescent="0.25">
      <c r="A50" s="20">
        <v>44</v>
      </c>
      <c r="B50" s="53" t="s">
        <v>535</v>
      </c>
      <c r="C50" s="32" t="s">
        <v>536</v>
      </c>
      <c r="D50" s="28" t="s">
        <v>131</v>
      </c>
      <c r="E50" s="20">
        <v>1</v>
      </c>
      <c r="F50" s="26"/>
      <c r="G50" s="8"/>
      <c r="H50" s="9">
        <f t="shared" si="4"/>
        <v>0</v>
      </c>
      <c r="I50" s="9">
        <f t="shared" si="7"/>
        <v>0</v>
      </c>
      <c r="J50" s="9">
        <f t="shared" si="8"/>
        <v>0</v>
      </c>
    </row>
    <row r="51" spans="1:10" ht="30" x14ac:dyDescent="0.25">
      <c r="A51" s="20">
        <v>45</v>
      </c>
      <c r="B51" s="53" t="s">
        <v>537</v>
      </c>
      <c r="C51" s="32" t="s">
        <v>538</v>
      </c>
      <c r="D51" s="28" t="s">
        <v>115</v>
      </c>
      <c r="E51" s="20">
        <v>1</v>
      </c>
      <c r="F51" s="26"/>
      <c r="G51" s="8"/>
      <c r="H51" s="9">
        <f t="shared" si="4"/>
        <v>0</v>
      </c>
      <c r="I51" s="9">
        <f t="shared" si="7"/>
        <v>0</v>
      </c>
      <c r="J51" s="9">
        <f t="shared" si="8"/>
        <v>0</v>
      </c>
    </row>
    <row r="52" spans="1:10" ht="30" x14ac:dyDescent="0.25">
      <c r="A52" s="20">
        <v>46</v>
      </c>
      <c r="B52" s="53" t="s">
        <v>520</v>
      </c>
      <c r="C52" s="32" t="s">
        <v>539</v>
      </c>
      <c r="D52" s="28" t="s">
        <v>135</v>
      </c>
      <c r="E52" s="20">
        <v>1</v>
      </c>
      <c r="F52" s="26"/>
      <c r="G52" s="8"/>
      <c r="H52" s="9">
        <f t="shared" si="4"/>
        <v>0</v>
      </c>
      <c r="I52" s="9">
        <f t="shared" si="7"/>
        <v>0</v>
      </c>
      <c r="J52" s="9">
        <f t="shared" si="8"/>
        <v>0</v>
      </c>
    </row>
    <row r="53" spans="1:10" ht="15" x14ac:dyDescent="0.25">
      <c r="A53" s="20">
        <v>47</v>
      </c>
      <c r="B53" s="53" t="s">
        <v>298</v>
      </c>
      <c r="C53" s="32" t="s">
        <v>541</v>
      </c>
      <c r="D53" s="28" t="s">
        <v>151</v>
      </c>
      <c r="E53" s="20">
        <v>1</v>
      </c>
      <c r="F53" s="26"/>
      <c r="G53" s="8"/>
      <c r="H53" s="9">
        <f t="shared" si="4"/>
        <v>0</v>
      </c>
      <c r="I53" s="9">
        <f t="shared" si="7"/>
        <v>0</v>
      </c>
      <c r="J53" s="9">
        <f t="shared" si="8"/>
        <v>0</v>
      </c>
    </row>
    <row r="54" spans="1:10" ht="30" x14ac:dyDescent="0.25">
      <c r="A54" s="20">
        <v>48</v>
      </c>
      <c r="B54" s="53" t="s">
        <v>542</v>
      </c>
      <c r="C54" s="32" t="s">
        <v>543</v>
      </c>
      <c r="D54" s="28" t="s">
        <v>29</v>
      </c>
      <c r="E54" s="20">
        <v>1</v>
      </c>
      <c r="F54" s="26"/>
      <c r="G54" s="8"/>
      <c r="H54" s="9">
        <f t="shared" si="4"/>
        <v>0</v>
      </c>
      <c r="I54" s="9">
        <f t="shared" si="7"/>
        <v>0</v>
      </c>
      <c r="J54" s="9">
        <f t="shared" si="8"/>
        <v>0</v>
      </c>
    </row>
    <row r="55" spans="1:10" ht="30" x14ac:dyDescent="0.25">
      <c r="A55" s="20">
        <v>49</v>
      </c>
      <c r="B55" s="53" t="s">
        <v>179</v>
      </c>
      <c r="C55" s="32" t="s">
        <v>544</v>
      </c>
      <c r="D55" s="28" t="s">
        <v>145</v>
      </c>
      <c r="E55" s="20">
        <v>1</v>
      </c>
      <c r="F55" s="26"/>
      <c r="G55" s="8"/>
      <c r="H55" s="9">
        <f t="shared" si="4"/>
        <v>0</v>
      </c>
      <c r="I55" s="9">
        <f t="shared" si="7"/>
        <v>0</v>
      </c>
      <c r="J55" s="9">
        <f t="shared" si="8"/>
        <v>0</v>
      </c>
    </row>
    <row r="56" spans="1:10" ht="30" x14ac:dyDescent="0.25">
      <c r="A56" s="20">
        <v>50</v>
      </c>
      <c r="B56" s="53" t="s">
        <v>542</v>
      </c>
      <c r="C56" s="32" t="s">
        <v>545</v>
      </c>
      <c r="D56" s="28" t="s">
        <v>29</v>
      </c>
      <c r="E56" s="20">
        <v>1</v>
      </c>
      <c r="F56" s="26"/>
      <c r="G56" s="8"/>
      <c r="H56" s="9">
        <f t="shared" si="4"/>
        <v>0</v>
      </c>
      <c r="I56" s="9">
        <f t="shared" si="7"/>
        <v>0</v>
      </c>
      <c r="J56" s="9">
        <f t="shared" si="8"/>
        <v>0</v>
      </c>
    </row>
    <row r="57" spans="1:10" ht="30" x14ac:dyDescent="0.25">
      <c r="A57" s="20">
        <v>51</v>
      </c>
      <c r="B57" s="53" t="s">
        <v>520</v>
      </c>
      <c r="C57" s="32" t="s">
        <v>548</v>
      </c>
      <c r="D57" s="28" t="s">
        <v>540</v>
      </c>
      <c r="E57" s="20">
        <v>1</v>
      </c>
      <c r="F57" s="26"/>
      <c r="G57" s="8"/>
      <c r="H57" s="9">
        <f t="shared" si="4"/>
        <v>0</v>
      </c>
      <c r="I57" s="9">
        <f t="shared" si="7"/>
        <v>0</v>
      </c>
      <c r="J57" s="9">
        <f t="shared" si="8"/>
        <v>0</v>
      </c>
    </row>
    <row r="58" spans="1:10" ht="30" x14ac:dyDescent="0.25">
      <c r="A58" s="20">
        <v>52</v>
      </c>
      <c r="B58" s="53" t="s">
        <v>179</v>
      </c>
      <c r="C58" s="32" t="s">
        <v>547</v>
      </c>
      <c r="D58" s="28" t="s">
        <v>115</v>
      </c>
      <c r="E58" s="20">
        <v>1</v>
      </c>
      <c r="F58" s="26"/>
      <c r="G58" s="8"/>
      <c r="H58" s="9">
        <f t="shared" si="4"/>
        <v>0</v>
      </c>
      <c r="I58" s="9">
        <f t="shared" si="7"/>
        <v>0</v>
      </c>
      <c r="J58" s="9">
        <f t="shared" si="8"/>
        <v>0</v>
      </c>
    </row>
    <row r="59" spans="1:10" ht="30" x14ac:dyDescent="0.25">
      <c r="A59" s="20">
        <v>53</v>
      </c>
      <c r="B59" s="53" t="s">
        <v>282</v>
      </c>
      <c r="C59" s="32" t="s">
        <v>546</v>
      </c>
      <c r="D59" s="28" t="s">
        <v>146</v>
      </c>
      <c r="E59" s="20">
        <v>1</v>
      </c>
      <c r="F59" s="26"/>
      <c r="G59" s="8"/>
      <c r="H59" s="9">
        <f t="shared" si="4"/>
        <v>0</v>
      </c>
      <c r="I59" s="9">
        <f t="shared" si="7"/>
        <v>0</v>
      </c>
      <c r="J59" s="9">
        <f t="shared" si="8"/>
        <v>0</v>
      </c>
    </row>
    <row r="60" spans="1:10" ht="64.5" thickBot="1" x14ac:dyDescent="0.25">
      <c r="F60" s="2" t="str">
        <f>"suma kontrolna: "
&amp;SUM(F59:F59)</f>
        <v>suma kontrolna: 0</v>
      </c>
      <c r="G60" s="2" t="str">
        <f>"suma kontrolna: "
&amp;SUM(G59:G59)</f>
        <v>suma kontrolna: 0</v>
      </c>
      <c r="H60" s="2" t="str">
        <f>"suma kontrolna: "
&amp;SUM(H59:H59)</f>
        <v>suma kontrolna: 0</v>
      </c>
      <c r="I60" s="14" t="str">
        <f>"Całkowita wartość netto: "&amp;SUM(I59:I59)&amp;" zł"</f>
        <v>Całkowita wartość netto: 0 zł</v>
      </c>
      <c r="J60" s="14" t="str">
        <f>"Całkowita wartość brutto: "&amp;SUM(J59:J59)&amp;" zł"</f>
        <v>Całkowita wartość brutto: 0 zł</v>
      </c>
    </row>
    <row r="63" spans="1:10" x14ac:dyDescent="0.2">
      <c r="F63" s="57" t="s">
        <v>5</v>
      </c>
      <c r="G63" s="57"/>
      <c r="H63" s="57"/>
      <c r="I63" s="57"/>
      <c r="J63" s="57"/>
    </row>
  </sheetData>
  <mergeCells count="4">
    <mergeCell ref="F63:J63"/>
    <mergeCell ref="B1:J1"/>
    <mergeCell ref="A2:J2"/>
    <mergeCell ref="A3:J3"/>
  </mergeCells>
  <conditionalFormatting sqref="B60:B1048576 B1:B6">
    <cfRule type="duplicateValues" dxfId="8" priority="12"/>
  </conditionalFormatting>
  <conditionalFormatting sqref="C12:D12">
    <cfRule type="duplicateValues" dxfId="7" priority="1"/>
  </conditionalFormatting>
  <conditionalFormatting sqref="A7 A10 A13 A16 A19 A22:A23 A25:A26 A28:A29 A31 A34 A36:A37 A39:A40 A42:A43 A45:A46 A49 A52:A59">
    <cfRule type="duplicateValues" dxfId="6" priority="335"/>
  </conditionalFormatting>
  <conditionalFormatting sqref="A7:A59">
    <cfRule type="duplicateValues" dxfId="5" priority="352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41"/>
  <sheetViews>
    <sheetView topLeftCell="A5" workbookViewId="0">
      <selection activeCell="O34" sqref="O34"/>
    </sheetView>
  </sheetViews>
  <sheetFormatPr defaultColWidth="8.85546875" defaultRowHeight="12.75" x14ac:dyDescent="0.2"/>
  <cols>
    <col min="1" max="1" width="4.7109375" style="3" customWidth="1"/>
    <col min="2" max="2" width="23.85546875" style="16" customWidth="1"/>
    <col min="3" max="3" width="49" style="3" customWidth="1"/>
    <col min="4" max="4" width="14.85546875" style="16" customWidth="1"/>
    <col min="5" max="5" width="6.42578125" style="16" customWidth="1"/>
    <col min="6" max="6" width="7.7109375" style="3" customWidth="1"/>
    <col min="7" max="7" width="5" style="3" customWidth="1"/>
    <col min="8" max="8" width="10.5703125" style="3" customWidth="1"/>
    <col min="9" max="9" width="9.5703125" style="3" customWidth="1"/>
    <col min="10" max="10" width="8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V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14</v>
      </c>
      <c r="B4" s="19" t="s">
        <v>24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4.75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30" x14ac:dyDescent="0.25">
      <c r="A7" s="6">
        <v>1</v>
      </c>
      <c r="B7" s="29" t="s">
        <v>225</v>
      </c>
      <c r="C7" s="31" t="s">
        <v>232</v>
      </c>
      <c r="D7" s="29" t="s">
        <v>117</v>
      </c>
      <c r="E7" s="20">
        <v>1</v>
      </c>
      <c r="F7" s="7"/>
      <c r="G7" s="8"/>
      <c r="H7" s="9">
        <f t="shared" ref="H7:H9" si="0">F7+F7*G7</f>
        <v>0</v>
      </c>
      <c r="I7" s="9">
        <f>E7*F7</f>
        <v>0</v>
      </c>
      <c r="J7" s="9">
        <f>H7*E7</f>
        <v>0</v>
      </c>
    </row>
    <row r="8" spans="1:10" ht="30" customHeight="1" x14ac:dyDescent="0.25">
      <c r="A8" s="10">
        <v>2</v>
      </c>
      <c r="B8" s="29" t="s">
        <v>226</v>
      </c>
      <c r="C8" s="31" t="s">
        <v>229</v>
      </c>
      <c r="D8" s="29" t="s">
        <v>117</v>
      </c>
      <c r="E8" s="20">
        <v>1</v>
      </c>
      <c r="F8" s="11"/>
      <c r="G8" s="8"/>
      <c r="H8" s="9">
        <f t="shared" si="0"/>
        <v>0</v>
      </c>
      <c r="I8" s="9">
        <f t="shared" ref="I8:I9" si="1">E8*F8</f>
        <v>0</v>
      </c>
      <c r="J8" s="9">
        <f t="shared" ref="J8:J9" si="2">H8*E8</f>
        <v>0</v>
      </c>
    </row>
    <row r="9" spans="1:10" ht="15" x14ac:dyDescent="0.25">
      <c r="A9" s="10">
        <v>3</v>
      </c>
      <c r="B9" s="29" t="s">
        <v>227</v>
      </c>
      <c r="C9" s="29" t="s">
        <v>227</v>
      </c>
      <c r="D9" s="29" t="s">
        <v>117</v>
      </c>
      <c r="E9" s="20">
        <v>1</v>
      </c>
      <c r="F9" s="12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45" x14ac:dyDescent="0.25">
      <c r="A10" s="6">
        <v>4</v>
      </c>
      <c r="B10" s="29" t="s">
        <v>228</v>
      </c>
      <c r="C10" s="31" t="s">
        <v>231</v>
      </c>
      <c r="D10" s="29" t="s">
        <v>141</v>
      </c>
      <c r="E10" s="20">
        <v>1</v>
      </c>
      <c r="F10" s="7"/>
      <c r="G10" s="8"/>
      <c r="H10" s="9">
        <f t="shared" ref="H10:H21" si="3">F10+F10*G10</f>
        <v>0</v>
      </c>
      <c r="I10" s="9">
        <f>E10*F10</f>
        <v>0</v>
      </c>
      <c r="J10" s="9">
        <f>H10*E10</f>
        <v>0</v>
      </c>
    </row>
    <row r="11" spans="1:10" ht="45" customHeight="1" x14ac:dyDescent="0.25">
      <c r="A11" s="10">
        <v>5</v>
      </c>
      <c r="B11" s="29" t="s">
        <v>226</v>
      </c>
      <c r="C11" s="31" t="s">
        <v>230</v>
      </c>
      <c r="D11" s="29" t="s">
        <v>147</v>
      </c>
      <c r="E11" s="20">
        <v>1</v>
      </c>
      <c r="F11" s="11"/>
      <c r="G11" s="8"/>
      <c r="H11" s="9">
        <f t="shared" si="3"/>
        <v>0</v>
      </c>
      <c r="I11" s="9">
        <f t="shared" ref="I11:I12" si="4">E11*F11</f>
        <v>0</v>
      </c>
      <c r="J11" s="9">
        <f t="shared" ref="J11:J12" si="5">H11*E11</f>
        <v>0</v>
      </c>
    </row>
    <row r="12" spans="1:10" ht="45" x14ac:dyDescent="0.25">
      <c r="A12" s="10">
        <v>6</v>
      </c>
      <c r="B12" s="29" t="s">
        <v>233</v>
      </c>
      <c r="C12" s="31" t="s">
        <v>234</v>
      </c>
      <c r="D12" s="29" t="s">
        <v>148</v>
      </c>
      <c r="E12" s="20">
        <v>1</v>
      </c>
      <c r="F12" s="12"/>
      <c r="G12" s="8"/>
      <c r="H12" s="9">
        <f t="shared" si="3"/>
        <v>0</v>
      </c>
      <c r="I12" s="9">
        <f t="shared" si="4"/>
        <v>0</v>
      </c>
      <c r="J12" s="9">
        <f t="shared" si="5"/>
        <v>0</v>
      </c>
    </row>
    <row r="13" spans="1:10" ht="30" x14ac:dyDescent="0.25">
      <c r="A13" s="6">
        <v>7</v>
      </c>
      <c r="B13" s="29" t="s">
        <v>235</v>
      </c>
      <c r="C13" s="43" t="s">
        <v>236</v>
      </c>
      <c r="D13" s="29" t="s">
        <v>146</v>
      </c>
      <c r="E13" s="20">
        <v>1</v>
      </c>
      <c r="F13" s="7"/>
      <c r="G13" s="8"/>
      <c r="H13" s="9">
        <f t="shared" si="3"/>
        <v>0</v>
      </c>
      <c r="I13" s="9">
        <f>E13*F13</f>
        <v>0</v>
      </c>
      <c r="J13" s="9">
        <f>H13*E13</f>
        <v>0</v>
      </c>
    </row>
    <row r="14" spans="1:10" ht="30" x14ac:dyDescent="0.25">
      <c r="A14" s="10">
        <v>8</v>
      </c>
      <c r="B14" s="29" t="s">
        <v>237</v>
      </c>
      <c r="C14" s="41" t="s">
        <v>238</v>
      </c>
      <c r="D14" s="29" t="s">
        <v>41</v>
      </c>
      <c r="E14" s="20">
        <v>1</v>
      </c>
      <c r="F14" s="11"/>
      <c r="G14" s="8"/>
      <c r="H14" s="9">
        <f t="shared" si="3"/>
        <v>0</v>
      </c>
      <c r="I14" s="9">
        <f t="shared" ref="I14:I15" si="6">E14*F14</f>
        <v>0</v>
      </c>
      <c r="J14" s="9">
        <f t="shared" ref="J14:J15" si="7">H14*E14</f>
        <v>0</v>
      </c>
    </row>
    <row r="15" spans="1:10" ht="30" x14ac:dyDescent="0.25">
      <c r="A15" s="10">
        <v>9</v>
      </c>
      <c r="B15" s="29" t="s">
        <v>237</v>
      </c>
      <c r="C15" s="41" t="s">
        <v>239</v>
      </c>
      <c r="D15" s="28" t="s">
        <v>115</v>
      </c>
      <c r="E15" s="20">
        <v>1</v>
      </c>
      <c r="F15" s="12"/>
      <c r="G15" s="8"/>
      <c r="H15" s="9">
        <f t="shared" si="3"/>
        <v>0</v>
      </c>
      <c r="I15" s="9">
        <f t="shared" si="6"/>
        <v>0</v>
      </c>
      <c r="J15" s="9">
        <f t="shared" si="7"/>
        <v>0</v>
      </c>
    </row>
    <row r="16" spans="1:10" ht="30" x14ac:dyDescent="0.25">
      <c r="A16" s="6">
        <v>10</v>
      </c>
      <c r="B16" s="29" t="s">
        <v>237</v>
      </c>
      <c r="C16" s="32" t="s">
        <v>240</v>
      </c>
      <c r="D16" s="28" t="s">
        <v>149</v>
      </c>
      <c r="E16" s="20">
        <v>1</v>
      </c>
      <c r="F16" s="7"/>
      <c r="G16" s="8"/>
      <c r="H16" s="9">
        <f t="shared" si="3"/>
        <v>0</v>
      </c>
      <c r="I16" s="9">
        <f>E16*F16</f>
        <v>0</v>
      </c>
      <c r="J16" s="9">
        <f>H16*E16</f>
        <v>0</v>
      </c>
    </row>
    <row r="17" spans="1:10" ht="30" x14ac:dyDescent="0.25">
      <c r="A17" s="10">
        <v>11</v>
      </c>
      <c r="B17" s="29" t="s">
        <v>241</v>
      </c>
      <c r="C17" s="31" t="s">
        <v>242</v>
      </c>
      <c r="D17" s="28" t="s">
        <v>141</v>
      </c>
      <c r="E17" s="20">
        <v>1</v>
      </c>
      <c r="F17" s="11"/>
      <c r="G17" s="8"/>
      <c r="H17" s="9">
        <f t="shared" si="3"/>
        <v>0</v>
      </c>
      <c r="I17" s="9">
        <f t="shared" ref="I17:I18" si="8">E17*F17</f>
        <v>0</v>
      </c>
      <c r="J17" s="9">
        <f t="shared" ref="J17:J18" si="9">H17*E17</f>
        <v>0</v>
      </c>
    </row>
    <row r="18" spans="1:10" ht="45" x14ac:dyDescent="0.25">
      <c r="A18" s="10">
        <v>12</v>
      </c>
      <c r="B18" s="29" t="s">
        <v>243</v>
      </c>
      <c r="C18" s="31" t="s">
        <v>244</v>
      </c>
      <c r="D18" s="28" t="s">
        <v>141</v>
      </c>
      <c r="E18" s="20">
        <v>1</v>
      </c>
      <c r="F18" s="12"/>
      <c r="G18" s="8"/>
      <c r="H18" s="9">
        <f t="shared" si="3"/>
        <v>0</v>
      </c>
      <c r="I18" s="9">
        <f t="shared" si="8"/>
        <v>0</v>
      </c>
      <c r="J18" s="9">
        <f t="shared" si="9"/>
        <v>0</v>
      </c>
    </row>
    <row r="19" spans="1:10" ht="30" x14ac:dyDescent="0.25">
      <c r="A19" s="6">
        <v>13</v>
      </c>
      <c r="B19" s="29" t="s">
        <v>245</v>
      </c>
      <c r="C19" s="32" t="s">
        <v>246</v>
      </c>
      <c r="D19" s="28" t="s">
        <v>29</v>
      </c>
      <c r="E19" s="20">
        <v>1</v>
      </c>
      <c r="F19" s="7"/>
      <c r="G19" s="8"/>
      <c r="H19" s="9">
        <f t="shared" si="3"/>
        <v>0</v>
      </c>
      <c r="I19" s="9">
        <f>E19*F19</f>
        <v>0</v>
      </c>
      <c r="J19" s="9">
        <f>H19*E19</f>
        <v>0</v>
      </c>
    </row>
    <row r="20" spans="1:10" ht="30" x14ac:dyDescent="0.25">
      <c r="A20" s="10">
        <v>14</v>
      </c>
      <c r="B20" s="29" t="s">
        <v>245</v>
      </c>
      <c r="C20" s="32" t="s">
        <v>247</v>
      </c>
      <c r="D20" s="28" t="s">
        <v>150</v>
      </c>
      <c r="E20" s="20">
        <v>1</v>
      </c>
      <c r="F20" s="11"/>
      <c r="G20" s="8"/>
      <c r="H20" s="9">
        <f t="shared" si="3"/>
        <v>0</v>
      </c>
      <c r="I20" s="9">
        <f t="shared" ref="I20:I21" si="10">E20*F20</f>
        <v>0</v>
      </c>
      <c r="J20" s="9">
        <f t="shared" ref="J20:J21" si="11">H20*E20</f>
        <v>0</v>
      </c>
    </row>
    <row r="21" spans="1:10" ht="30" x14ac:dyDescent="0.25">
      <c r="A21" s="10">
        <v>15</v>
      </c>
      <c r="B21" s="29" t="s">
        <v>245</v>
      </c>
      <c r="C21" s="32" t="s">
        <v>248</v>
      </c>
      <c r="D21" s="28" t="s">
        <v>29</v>
      </c>
      <c r="E21" s="20">
        <v>1</v>
      </c>
      <c r="F21" s="12"/>
      <c r="G21" s="8"/>
      <c r="H21" s="9">
        <f t="shared" si="3"/>
        <v>0</v>
      </c>
      <c r="I21" s="9">
        <f t="shared" si="10"/>
        <v>0</v>
      </c>
      <c r="J21" s="9">
        <f t="shared" si="11"/>
        <v>0</v>
      </c>
    </row>
    <row r="22" spans="1:10" ht="30" x14ac:dyDescent="0.25">
      <c r="A22" s="6">
        <v>16</v>
      </c>
      <c r="B22" s="29" t="s">
        <v>245</v>
      </c>
      <c r="C22" s="32" t="s">
        <v>249</v>
      </c>
      <c r="D22" s="28" t="s">
        <v>150</v>
      </c>
      <c r="E22" s="20">
        <v>1</v>
      </c>
      <c r="F22" s="7"/>
      <c r="G22" s="8"/>
      <c r="H22" s="9">
        <f t="shared" ref="H22:H37" si="12">F22+F22*G22</f>
        <v>0</v>
      </c>
      <c r="I22" s="9">
        <f>E22*F22</f>
        <v>0</v>
      </c>
      <c r="J22" s="9">
        <f>H22*E22</f>
        <v>0</v>
      </c>
    </row>
    <row r="23" spans="1:10" ht="30" x14ac:dyDescent="0.25">
      <c r="A23" s="10">
        <v>17</v>
      </c>
      <c r="B23" s="29" t="s">
        <v>250</v>
      </c>
      <c r="C23" s="31" t="s">
        <v>251</v>
      </c>
      <c r="D23" s="28" t="s">
        <v>151</v>
      </c>
      <c r="E23" s="20">
        <v>1</v>
      </c>
      <c r="F23" s="11"/>
      <c r="G23" s="8"/>
      <c r="H23" s="9">
        <f t="shared" si="12"/>
        <v>0</v>
      </c>
      <c r="I23" s="9">
        <f t="shared" ref="I23:I24" si="13">E23*F23</f>
        <v>0</v>
      </c>
      <c r="J23" s="9">
        <f t="shared" ref="J23:J24" si="14">H23*E23</f>
        <v>0</v>
      </c>
    </row>
    <row r="24" spans="1:10" ht="30" x14ac:dyDescent="0.25">
      <c r="A24" s="10">
        <v>18</v>
      </c>
      <c r="B24" s="29" t="s">
        <v>250</v>
      </c>
      <c r="C24" s="31" t="s">
        <v>251</v>
      </c>
      <c r="D24" s="28" t="s">
        <v>138</v>
      </c>
      <c r="E24" s="20">
        <v>1</v>
      </c>
      <c r="F24" s="12"/>
      <c r="G24" s="8"/>
      <c r="H24" s="9">
        <f t="shared" si="12"/>
        <v>0</v>
      </c>
      <c r="I24" s="9">
        <f t="shared" si="13"/>
        <v>0</v>
      </c>
      <c r="J24" s="9">
        <f t="shared" si="14"/>
        <v>0</v>
      </c>
    </row>
    <row r="25" spans="1:10" ht="30" x14ac:dyDescent="0.25">
      <c r="A25" s="6">
        <v>19</v>
      </c>
      <c r="B25" s="29" t="s">
        <v>235</v>
      </c>
      <c r="C25" s="32" t="s">
        <v>262</v>
      </c>
      <c r="D25" s="28" t="s">
        <v>146</v>
      </c>
      <c r="E25" s="20">
        <v>1</v>
      </c>
      <c r="F25" s="7"/>
      <c r="G25" s="8"/>
      <c r="H25" s="9">
        <f t="shared" si="12"/>
        <v>0</v>
      </c>
      <c r="I25" s="9">
        <f>E25*F25</f>
        <v>0</v>
      </c>
      <c r="J25" s="9">
        <f>H25*E25</f>
        <v>0</v>
      </c>
    </row>
    <row r="26" spans="1:10" ht="30" x14ac:dyDescent="0.25">
      <c r="A26" s="10">
        <v>20</v>
      </c>
      <c r="B26" s="29" t="s">
        <v>235</v>
      </c>
      <c r="C26" s="32" t="s">
        <v>263</v>
      </c>
      <c r="D26" s="28" t="s">
        <v>137</v>
      </c>
      <c r="E26" s="20">
        <v>1</v>
      </c>
      <c r="F26" s="11"/>
      <c r="G26" s="8"/>
      <c r="H26" s="9">
        <f t="shared" si="12"/>
        <v>0</v>
      </c>
      <c r="I26" s="9">
        <f t="shared" ref="I26:I27" si="15">E26*F26</f>
        <v>0</v>
      </c>
      <c r="J26" s="9">
        <f t="shared" ref="J26:J27" si="16">H26*E26</f>
        <v>0</v>
      </c>
    </row>
    <row r="27" spans="1:10" ht="30" x14ac:dyDescent="0.25">
      <c r="A27" s="10">
        <v>21</v>
      </c>
      <c r="B27" s="29" t="s">
        <v>235</v>
      </c>
      <c r="C27" s="32" t="s">
        <v>260</v>
      </c>
      <c r="D27" s="28" t="s">
        <v>152</v>
      </c>
      <c r="E27" s="20">
        <v>1</v>
      </c>
      <c r="F27" s="12"/>
      <c r="G27" s="8"/>
      <c r="H27" s="9">
        <f t="shared" si="12"/>
        <v>0</v>
      </c>
      <c r="I27" s="9">
        <f t="shared" si="15"/>
        <v>0</v>
      </c>
      <c r="J27" s="9">
        <f t="shared" si="16"/>
        <v>0</v>
      </c>
    </row>
    <row r="28" spans="1:10" ht="30" x14ac:dyDescent="0.25">
      <c r="A28" s="6">
        <v>22</v>
      </c>
      <c r="B28" s="29" t="s">
        <v>235</v>
      </c>
      <c r="C28" s="32" t="s">
        <v>261</v>
      </c>
      <c r="D28" s="28" t="s">
        <v>146</v>
      </c>
      <c r="E28" s="20">
        <v>1</v>
      </c>
      <c r="F28" s="7"/>
      <c r="G28" s="8"/>
      <c r="H28" s="9">
        <f t="shared" si="12"/>
        <v>0</v>
      </c>
      <c r="I28" s="9">
        <f>E28*F28</f>
        <v>0</v>
      </c>
      <c r="J28" s="9">
        <f>H28*E28</f>
        <v>0</v>
      </c>
    </row>
    <row r="29" spans="1:10" ht="30" x14ac:dyDescent="0.25">
      <c r="A29" s="10">
        <v>23</v>
      </c>
      <c r="B29" s="29" t="s">
        <v>265</v>
      </c>
      <c r="C29" s="44" t="s">
        <v>264</v>
      </c>
      <c r="D29" s="28" t="s">
        <v>140</v>
      </c>
      <c r="E29" s="20">
        <v>1</v>
      </c>
      <c r="F29" s="11"/>
      <c r="G29" s="8"/>
      <c r="H29" s="9">
        <f t="shared" si="12"/>
        <v>0</v>
      </c>
      <c r="I29" s="9">
        <f t="shared" ref="I29:I30" si="17">E29*F29</f>
        <v>0</v>
      </c>
      <c r="J29" s="9">
        <f t="shared" ref="J29:J30" si="18">H29*E29</f>
        <v>0</v>
      </c>
    </row>
    <row r="30" spans="1:10" ht="30" x14ac:dyDescent="0.25">
      <c r="A30" s="10">
        <v>24</v>
      </c>
      <c r="B30" s="29" t="s">
        <v>266</v>
      </c>
      <c r="C30" s="32" t="s">
        <v>267</v>
      </c>
      <c r="D30" s="28" t="s">
        <v>153</v>
      </c>
      <c r="E30" s="20">
        <v>1</v>
      </c>
      <c r="F30" s="12"/>
      <c r="G30" s="8"/>
      <c r="H30" s="9">
        <f t="shared" si="12"/>
        <v>0</v>
      </c>
      <c r="I30" s="9">
        <f t="shared" si="17"/>
        <v>0</v>
      </c>
      <c r="J30" s="9">
        <f t="shared" si="18"/>
        <v>0</v>
      </c>
    </row>
    <row r="31" spans="1:10" ht="30" x14ac:dyDescent="0.25">
      <c r="A31" s="6">
        <v>25</v>
      </c>
      <c r="B31" s="29" t="s">
        <v>268</v>
      </c>
      <c r="C31" s="32" t="s">
        <v>269</v>
      </c>
      <c r="D31" s="28" t="s">
        <v>154</v>
      </c>
      <c r="E31" s="20">
        <v>1</v>
      </c>
      <c r="F31" s="7"/>
      <c r="G31" s="8"/>
      <c r="H31" s="9">
        <f t="shared" si="12"/>
        <v>0</v>
      </c>
      <c r="I31" s="9">
        <f>E31*F31</f>
        <v>0</v>
      </c>
      <c r="J31" s="9">
        <f>H31*E31</f>
        <v>0</v>
      </c>
    </row>
    <row r="32" spans="1:10" ht="15" x14ac:dyDescent="0.25">
      <c r="A32" s="10">
        <v>26</v>
      </c>
      <c r="B32" s="29" t="s">
        <v>270</v>
      </c>
      <c r="C32" s="29" t="s">
        <v>271</v>
      </c>
      <c r="D32" s="28" t="s">
        <v>148</v>
      </c>
      <c r="E32" s="20">
        <v>1</v>
      </c>
      <c r="F32" s="11"/>
      <c r="G32" s="8"/>
      <c r="H32" s="9">
        <f t="shared" si="12"/>
        <v>0</v>
      </c>
      <c r="I32" s="9">
        <f t="shared" ref="I32" si="19">E32*F32</f>
        <v>0</v>
      </c>
      <c r="J32" s="9">
        <f t="shared" ref="J32" si="20">H32*E32</f>
        <v>0</v>
      </c>
    </row>
    <row r="33" spans="1:10" ht="60" x14ac:dyDescent="0.25">
      <c r="A33" s="10">
        <v>27</v>
      </c>
      <c r="B33" s="29" t="s">
        <v>253</v>
      </c>
      <c r="C33" s="32" t="s">
        <v>254</v>
      </c>
      <c r="D33" s="28" t="s">
        <v>29</v>
      </c>
      <c r="E33" s="20">
        <v>1</v>
      </c>
      <c r="F33" s="7"/>
      <c r="G33" s="8"/>
      <c r="H33" s="9">
        <f t="shared" si="12"/>
        <v>0</v>
      </c>
      <c r="I33" s="9">
        <f>E33*F33</f>
        <v>0</v>
      </c>
      <c r="J33" s="9">
        <f>H33*E33</f>
        <v>0</v>
      </c>
    </row>
    <row r="34" spans="1:10" ht="60" x14ac:dyDescent="0.25">
      <c r="A34" s="6">
        <v>28</v>
      </c>
      <c r="B34" s="29" t="s">
        <v>252</v>
      </c>
      <c r="C34" s="32" t="s">
        <v>255</v>
      </c>
      <c r="D34" s="28" t="s">
        <v>115</v>
      </c>
      <c r="E34" s="20">
        <v>1</v>
      </c>
      <c r="F34" s="11"/>
      <c r="G34" s="8"/>
      <c r="H34" s="9">
        <f t="shared" si="12"/>
        <v>0</v>
      </c>
      <c r="I34" s="9">
        <f t="shared" ref="I34:I35" si="21">E34*F34</f>
        <v>0</v>
      </c>
      <c r="J34" s="9">
        <f t="shared" ref="J34:J35" si="22">H34*E34</f>
        <v>0</v>
      </c>
    </row>
    <row r="35" spans="1:10" ht="30" x14ac:dyDescent="0.25">
      <c r="A35" s="10">
        <v>29</v>
      </c>
      <c r="B35" s="29" t="s">
        <v>256</v>
      </c>
      <c r="C35" s="32" t="s">
        <v>257</v>
      </c>
      <c r="D35" s="28" t="s">
        <v>137</v>
      </c>
      <c r="E35" s="20">
        <v>1</v>
      </c>
      <c r="F35" s="12"/>
      <c r="G35" s="8"/>
      <c r="H35" s="9">
        <f t="shared" si="12"/>
        <v>0</v>
      </c>
      <c r="I35" s="9">
        <f t="shared" si="21"/>
        <v>0</v>
      </c>
      <c r="J35" s="9">
        <f t="shared" si="22"/>
        <v>0</v>
      </c>
    </row>
    <row r="36" spans="1:10" ht="30" x14ac:dyDescent="0.25">
      <c r="A36" s="10">
        <v>30</v>
      </c>
      <c r="B36" s="29" t="s">
        <v>237</v>
      </c>
      <c r="C36" s="32" t="s">
        <v>259</v>
      </c>
      <c r="D36" s="28" t="s">
        <v>41</v>
      </c>
      <c r="E36" s="20">
        <v>1</v>
      </c>
      <c r="F36" s="7"/>
      <c r="G36" s="8"/>
      <c r="H36" s="9">
        <f t="shared" si="12"/>
        <v>0</v>
      </c>
      <c r="I36" s="9">
        <f>E36*F36</f>
        <v>0</v>
      </c>
      <c r="J36" s="9">
        <f>H36*E36</f>
        <v>0</v>
      </c>
    </row>
    <row r="37" spans="1:10" ht="30" x14ac:dyDescent="0.25">
      <c r="A37" s="6">
        <v>31</v>
      </c>
      <c r="B37" s="29" t="s">
        <v>237</v>
      </c>
      <c r="C37" s="32" t="s">
        <v>258</v>
      </c>
      <c r="D37" s="28" t="s">
        <v>115</v>
      </c>
      <c r="E37" s="20">
        <v>1</v>
      </c>
      <c r="F37" s="11"/>
      <c r="G37" s="8"/>
      <c r="H37" s="9">
        <f t="shared" si="12"/>
        <v>0</v>
      </c>
      <c r="I37" s="9">
        <f t="shared" ref="I37" si="23">E37*F37</f>
        <v>0</v>
      </c>
      <c r="J37" s="9">
        <f t="shared" ref="J37" si="24">H37*E37</f>
        <v>0</v>
      </c>
    </row>
    <row r="38" spans="1:10" ht="13.5" thickBot="1" x14ac:dyDescent="0.25">
      <c r="F38" s="2" t="e">
        <f>"suma kontrolna: "
&amp;SUM(#REF!)</f>
        <v>#REF!</v>
      </c>
      <c r="G38" s="2" t="e">
        <f>"suma kontrolna: "
&amp;SUM(#REF!)</f>
        <v>#REF!</v>
      </c>
      <c r="H38" s="2" t="e">
        <f>"suma kontrolna: "
&amp;SUM(#REF!)</f>
        <v>#REF!</v>
      </c>
      <c r="I38" s="14" t="e">
        <f>"Całkowita wartość netto: "&amp;SUM(#REF!)&amp;" zł"</f>
        <v>#REF!</v>
      </c>
      <c r="J38" s="14" t="e">
        <f>"Całkowita wartość brutto: "&amp;SUM(#REF!)&amp;" zł"</f>
        <v>#REF!</v>
      </c>
    </row>
    <row r="41" spans="1:10" ht="32.25" customHeight="1" x14ac:dyDescent="0.2">
      <c r="F41" s="57" t="s">
        <v>5</v>
      </c>
      <c r="G41" s="57"/>
      <c r="H41" s="57"/>
      <c r="I41" s="57"/>
      <c r="J41" s="57"/>
    </row>
  </sheetData>
  <mergeCells count="4">
    <mergeCell ref="F41:J41"/>
    <mergeCell ref="B1:J1"/>
    <mergeCell ref="A2:J2"/>
    <mergeCell ref="A3:J3"/>
  </mergeCells>
  <conditionalFormatting sqref="B38:B1048576 B1:B6">
    <cfRule type="duplicateValues" dxfId="4" priority="52"/>
  </conditionalFormatting>
  <conditionalFormatting sqref="B12">
    <cfRule type="duplicateValues" dxfId="3" priority="5"/>
  </conditionalFormatting>
  <conditionalFormatting sqref="C12">
    <cfRule type="duplicateValues" dxfId="2" priority="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4"/>
  <sheetViews>
    <sheetView topLeftCell="A4" workbookViewId="0">
      <selection activeCell="P9" sqref="P9"/>
    </sheetView>
  </sheetViews>
  <sheetFormatPr defaultColWidth="8.85546875" defaultRowHeight="12.75" x14ac:dyDescent="0.2"/>
  <cols>
    <col min="1" max="1" width="4.7109375" style="3" customWidth="1"/>
    <col min="2" max="2" width="11.85546875" style="16" customWidth="1"/>
    <col min="3" max="3" width="77.7109375" style="3" customWidth="1"/>
    <col min="4" max="4" width="6.7109375" style="16" customWidth="1"/>
    <col min="5" max="5" width="5.85546875" style="16" customWidth="1"/>
    <col min="6" max="6" width="6.140625" style="3" customWidth="1"/>
    <col min="7" max="7" width="4.7109375" style="3" customWidth="1"/>
    <col min="8" max="8" width="5.85546875" style="3" customWidth="1"/>
    <col min="9" max="9" width="6.5703125" style="3" customWidth="1"/>
    <col min="10" max="10" width="10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VI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15</v>
      </c>
      <c r="B4" s="19" t="s">
        <v>23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38.2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114.75" customHeight="1" x14ac:dyDescent="0.25">
      <c r="A7" s="6">
        <v>1</v>
      </c>
      <c r="B7" s="52" t="s">
        <v>159</v>
      </c>
      <c r="C7" s="32" t="s">
        <v>155</v>
      </c>
      <c r="D7" s="28">
        <v>200</v>
      </c>
      <c r="E7" s="42">
        <v>500</v>
      </c>
      <c r="F7" s="7"/>
      <c r="G7" s="8"/>
      <c r="H7" s="9">
        <f t="shared" ref="H7:H10" si="0">F7+F7*G7</f>
        <v>0</v>
      </c>
      <c r="I7" s="9">
        <f>E8*F7</f>
        <v>0</v>
      </c>
      <c r="J7" s="9">
        <f>H7*E8</f>
        <v>0</v>
      </c>
    </row>
    <row r="8" spans="1:10" ht="87" customHeight="1" x14ac:dyDescent="0.25">
      <c r="A8" s="10">
        <v>2</v>
      </c>
      <c r="B8" s="52" t="s">
        <v>159</v>
      </c>
      <c r="C8" s="32" t="s">
        <v>156</v>
      </c>
      <c r="D8" s="28">
        <v>200</v>
      </c>
      <c r="E8" s="42">
        <v>500</v>
      </c>
      <c r="F8" s="11"/>
      <c r="G8" s="8"/>
      <c r="H8" s="9">
        <f t="shared" si="0"/>
        <v>0</v>
      </c>
      <c r="I8" s="9">
        <f>E9*F8</f>
        <v>0</v>
      </c>
      <c r="J8" s="9">
        <f>H8*E9</f>
        <v>0</v>
      </c>
    </row>
    <row r="9" spans="1:10" ht="104.25" customHeight="1" x14ac:dyDescent="0.25">
      <c r="A9" s="10">
        <v>3</v>
      </c>
      <c r="B9" s="52" t="s">
        <v>159</v>
      </c>
      <c r="C9" s="32" t="s">
        <v>157</v>
      </c>
      <c r="D9" s="28">
        <v>200</v>
      </c>
      <c r="E9" s="42">
        <v>500</v>
      </c>
      <c r="F9" s="12"/>
      <c r="G9" s="8"/>
      <c r="H9" s="9">
        <f t="shared" si="0"/>
        <v>0</v>
      </c>
      <c r="I9" s="9">
        <f t="shared" ref="I9:I10" si="1">E9*F9</f>
        <v>0</v>
      </c>
      <c r="J9" s="9">
        <f t="shared" ref="J9:J10" si="2">H9*E9</f>
        <v>0</v>
      </c>
    </row>
    <row r="10" spans="1:10" ht="111.75" customHeight="1" x14ac:dyDescent="0.25">
      <c r="A10" s="6">
        <v>4</v>
      </c>
      <c r="B10" s="52" t="s">
        <v>159</v>
      </c>
      <c r="C10" s="32" t="s">
        <v>158</v>
      </c>
      <c r="D10" s="28">
        <v>200</v>
      </c>
      <c r="E10" s="42">
        <v>200</v>
      </c>
      <c r="F10" s="12"/>
      <c r="G10" s="8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13.5" thickBot="1" x14ac:dyDescent="0.25">
      <c r="F11" s="2" t="e">
        <f>"suma kontrolna: "
&amp;SUM(#REF!)</f>
        <v>#REF!</v>
      </c>
      <c r="G11" s="2" t="e">
        <f>"suma kontrolna: "
&amp;SUM(#REF!)</f>
        <v>#REF!</v>
      </c>
      <c r="H11" s="2" t="e">
        <f>"suma kontrolna: "
&amp;SUM(#REF!)</f>
        <v>#REF!</v>
      </c>
      <c r="I11" s="14" t="e">
        <f>"Całkowita wartość netto: "&amp;SUM(#REF!)&amp;" zł"</f>
        <v>#REF!</v>
      </c>
      <c r="J11" s="14" t="e">
        <f>"Całkowita wartość brutto: "&amp;SUM(#REF!)&amp;" zł"</f>
        <v>#REF!</v>
      </c>
    </row>
    <row r="14" spans="1:10" ht="42" customHeight="1" x14ac:dyDescent="0.2">
      <c r="F14" s="57" t="s">
        <v>5</v>
      </c>
      <c r="G14" s="57"/>
      <c r="H14" s="57"/>
      <c r="I14" s="57"/>
      <c r="J14" s="57"/>
    </row>
  </sheetData>
  <mergeCells count="4">
    <mergeCell ref="F14:J14"/>
    <mergeCell ref="B1:J1"/>
    <mergeCell ref="A2:J2"/>
    <mergeCell ref="A3:J3"/>
  </mergeCells>
  <conditionalFormatting sqref="B11:B1048576 B1:B6">
    <cfRule type="duplicateValues" dxfId="1" priority="7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3"/>
  <sheetViews>
    <sheetView workbookViewId="0">
      <selection activeCell="Q9" sqref="Q9"/>
    </sheetView>
  </sheetViews>
  <sheetFormatPr defaultColWidth="8.85546875" defaultRowHeight="12.75" x14ac:dyDescent="0.2"/>
  <cols>
    <col min="1" max="1" width="4.7109375" style="3" customWidth="1"/>
    <col min="2" max="2" width="13.7109375" style="16" customWidth="1"/>
    <col min="3" max="3" width="43.85546875" style="3" customWidth="1"/>
    <col min="4" max="4" width="9.7109375" style="16" customWidth="1"/>
    <col min="5" max="5" width="8.5703125" style="16" customWidth="1"/>
    <col min="6" max="6" width="8.7109375" style="3" customWidth="1"/>
    <col min="7" max="7" width="6.140625" style="3" customWidth="1"/>
    <col min="8" max="8" width="9.7109375" style="3" customWidth="1"/>
    <col min="9" max="9" width="10" style="3" customWidth="1"/>
    <col min="10" max="10" width="9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6.9" customHeight="1" x14ac:dyDescent="0.2">
      <c r="A2" s="59" t="s">
        <v>221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45" customHeight="1" x14ac:dyDescent="0.2">
      <c r="A3" s="59" t="str">
        <f>A4</f>
        <v>część VII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">
      <c r="A4" s="19" t="s">
        <v>16</v>
      </c>
      <c r="B4" s="19" t="s">
        <v>25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60" x14ac:dyDescent="0.25">
      <c r="A7" s="6">
        <v>1</v>
      </c>
      <c r="B7" s="35" t="s">
        <v>222</v>
      </c>
      <c r="C7" s="32" t="s">
        <v>223</v>
      </c>
      <c r="D7" s="28" t="s">
        <v>31</v>
      </c>
      <c r="E7" s="29">
        <v>30</v>
      </c>
      <c r="F7" s="12"/>
      <c r="G7" s="8"/>
      <c r="H7" s="9">
        <f t="shared" ref="H7:H8" si="0">F7+F7*G7</f>
        <v>0</v>
      </c>
      <c r="I7" s="9">
        <f>E7*F7</f>
        <v>0</v>
      </c>
      <c r="J7" s="9">
        <f>H7*E7</f>
        <v>0</v>
      </c>
    </row>
    <row r="8" spans="1:10" ht="60" x14ac:dyDescent="0.25">
      <c r="A8" s="6">
        <v>2</v>
      </c>
      <c r="B8" s="36" t="s">
        <v>222</v>
      </c>
      <c r="C8" s="32" t="s">
        <v>224</v>
      </c>
      <c r="D8" s="28" t="s">
        <v>31</v>
      </c>
      <c r="E8" s="29">
        <v>6</v>
      </c>
      <c r="F8" s="12"/>
      <c r="G8" s="8"/>
      <c r="H8" s="9">
        <f t="shared" si="0"/>
        <v>0</v>
      </c>
      <c r="I8" s="9">
        <f>E8*F8</f>
        <v>0</v>
      </c>
      <c r="J8" s="9">
        <f t="shared" ref="J8" si="1">H8*E8</f>
        <v>0</v>
      </c>
    </row>
    <row r="9" spans="1:10" ht="51.75" thickBot="1" x14ac:dyDescent="0.25">
      <c r="E9" s="13"/>
      <c r="F9" s="2" t="str">
        <f>"suma kontrolna: "
&amp;SUM(F7:F8)</f>
        <v>suma kontrolna: 0</v>
      </c>
      <c r="G9" s="2" t="str">
        <f>"suma kontrolna: "
&amp;SUM(G7:G8)</f>
        <v>suma kontrolna: 0</v>
      </c>
      <c r="H9" s="2" t="str">
        <f>"suma kontrolna: "
&amp;SUM(H7:H8)</f>
        <v>suma kontrolna: 0</v>
      </c>
      <c r="I9" s="14" t="str">
        <f>"Całkowita wartość netto: "&amp;SUM(I7:I8)&amp;" zł"</f>
        <v>Całkowita wartość netto: 0 zł</v>
      </c>
      <c r="J9" s="14" t="str">
        <f>"Całkowita wartość brutto: "&amp;SUM(J7:J8)&amp;" zł"</f>
        <v>Całkowita wartość brutto: 0 zł</v>
      </c>
    </row>
    <row r="10" spans="1:10" x14ac:dyDescent="0.2">
      <c r="C10" s="15"/>
    </row>
    <row r="11" spans="1:10" ht="47.45" customHeight="1" x14ac:dyDescent="0.2"/>
    <row r="12" spans="1:10" ht="6" customHeight="1" x14ac:dyDescent="0.2"/>
    <row r="13" spans="1:10" ht="42.75" customHeight="1" x14ac:dyDescent="0.2">
      <c r="F13" s="57" t="s">
        <v>5</v>
      </c>
      <c r="G13" s="57"/>
      <c r="H13" s="57"/>
      <c r="I13" s="57"/>
      <c r="J13" s="57"/>
    </row>
  </sheetData>
  <mergeCells count="4">
    <mergeCell ref="F13:J13"/>
    <mergeCell ref="B1:J1"/>
    <mergeCell ref="A2:J2"/>
    <mergeCell ref="A3:J3"/>
  </mergeCells>
  <conditionalFormatting sqref="B9:B1048576 B1:B6">
    <cfRule type="duplicateValues" dxfId="0" priority="6"/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I koncówki</vt:lpstr>
      <vt:lpstr>część II</vt:lpstr>
      <vt:lpstr>część III</vt:lpstr>
      <vt:lpstr>część IV</vt:lpstr>
      <vt:lpstr>część V</vt:lpstr>
      <vt:lpstr>część VI</vt:lpstr>
      <vt:lpstr>część VII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Nowakowska</dc:creator>
  <cp:lastModifiedBy>Aneta Nowakowska</cp:lastModifiedBy>
  <cp:lastPrinted>2022-10-12T12:38:40Z</cp:lastPrinted>
  <dcterms:created xsi:type="dcterms:W3CDTF">2020-02-11T12:40:03Z</dcterms:created>
  <dcterms:modified xsi:type="dcterms:W3CDTF">2022-11-17T11:06:16Z</dcterms:modified>
</cp:coreProperties>
</file>