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D:\Dane z dysku AB\PULPIT2016\ZP WG\przetargi unijne\odczynniki wg\dokumentacja i ogłoszenie\"/>
    </mc:Choice>
  </mc:AlternateContent>
  <bookViews>
    <workbookView xWindow="0" yWindow="0" windowWidth="19440" windowHeight="13635"/>
  </bookViews>
  <sheets>
    <sheet name="część I" sheetId="1" r:id="rId1"/>
    <sheet name="część II " sheetId="20" r:id="rId2"/>
    <sheet name="część III " sheetId="14" r:id="rId3"/>
    <sheet name="część IV" sheetId="19" r:id="rId4"/>
    <sheet name="część V" sheetId="18" r:id="rId5"/>
    <sheet name="część VI" sheetId="15" r:id="rId6"/>
    <sheet name="część VII" sheetId="23" r:id="rId7"/>
    <sheet name="część VIII" sheetId="22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2" i="1" l="1"/>
  <c r="H142" i="1"/>
  <c r="L142" i="1" s="1"/>
  <c r="K140" i="1"/>
  <c r="I140" i="1"/>
  <c r="H140" i="1"/>
  <c r="J140" i="1" s="1"/>
  <c r="L140" i="1" l="1"/>
  <c r="K136" i="1" l="1"/>
  <c r="K134" i="1"/>
  <c r="H136" i="1"/>
  <c r="L136" i="1" s="1"/>
  <c r="H134" i="1"/>
  <c r="L134" i="1" s="1"/>
  <c r="H12" i="23"/>
  <c r="J12" i="23" s="1"/>
  <c r="I12" i="23"/>
  <c r="K12" i="23"/>
  <c r="L12" i="23" l="1"/>
  <c r="H6" i="1"/>
  <c r="H14" i="23"/>
  <c r="L14" i="23" s="1"/>
  <c r="H16" i="23"/>
  <c r="L16" i="23" s="1"/>
  <c r="H18" i="23"/>
  <c r="L18" i="23" s="1"/>
  <c r="H20" i="23"/>
  <c r="L20" i="23" s="1"/>
  <c r="H22" i="23"/>
  <c r="J22" i="23" s="1"/>
  <c r="H24" i="23"/>
  <c r="J24" i="23" s="1"/>
  <c r="H26" i="23"/>
  <c r="L26" i="23" s="1"/>
  <c r="H28" i="23"/>
  <c r="L28" i="23" s="1"/>
  <c r="H30" i="23"/>
  <c r="L30" i="23" s="1"/>
  <c r="H32" i="23"/>
  <c r="L32" i="23" s="1"/>
  <c r="H34" i="23"/>
  <c r="L34" i="23" s="1"/>
  <c r="H36" i="23"/>
  <c r="L36" i="23" s="1"/>
  <c r="H38" i="23"/>
  <c r="L38" i="23" s="1"/>
  <c r="H40" i="23"/>
  <c r="L40" i="23" s="1"/>
  <c r="H42" i="23"/>
  <c r="L42" i="23" s="1"/>
  <c r="H44" i="23"/>
  <c r="L44" i="23" s="1"/>
  <c r="H46" i="23"/>
  <c r="L46" i="23" s="1"/>
  <c r="H8" i="23"/>
  <c r="L8" i="23" s="1"/>
  <c r="H10" i="23"/>
  <c r="L10" i="23" s="1"/>
  <c r="H6" i="23"/>
  <c r="G54" i="23"/>
  <c r="F54" i="23"/>
  <c r="K52" i="23"/>
  <c r="I52" i="23"/>
  <c r="H52" i="23"/>
  <c r="L52" i="23" s="1"/>
  <c r="K50" i="23"/>
  <c r="I50" i="23"/>
  <c r="H50" i="23"/>
  <c r="L50" i="23" s="1"/>
  <c r="K48" i="23"/>
  <c r="I48" i="23"/>
  <c r="H48" i="23"/>
  <c r="L48" i="23" s="1"/>
  <c r="K46" i="23"/>
  <c r="I46" i="23"/>
  <c r="K44" i="23"/>
  <c r="I44" i="23"/>
  <c r="K42" i="23"/>
  <c r="I42" i="23"/>
  <c r="K40" i="23"/>
  <c r="I40" i="23"/>
  <c r="K38" i="23"/>
  <c r="I38" i="23"/>
  <c r="K36" i="23"/>
  <c r="I36" i="23"/>
  <c r="K34" i="23"/>
  <c r="I34" i="23"/>
  <c r="K32" i="23"/>
  <c r="I32" i="23"/>
  <c r="K30" i="23"/>
  <c r="I30" i="23"/>
  <c r="K28" i="23"/>
  <c r="I28" i="23"/>
  <c r="K26" i="23"/>
  <c r="I26" i="23"/>
  <c r="K24" i="23"/>
  <c r="I24" i="23"/>
  <c r="K22" i="23"/>
  <c r="I22" i="23"/>
  <c r="K20" i="23"/>
  <c r="I20" i="23"/>
  <c r="K18" i="23"/>
  <c r="I18" i="23"/>
  <c r="K16" i="23"/>
  <c r="I16" i="23"/>
  <c r="K14" i="23"/>
  <c r="I14" i="23"/>
  <c r="K10" i="23"/>
  <c r="I10" i="23"/>
  <c r="K8" i="23"/>
  <c r="I8" i="23"/>
  <c r="K6" i="23"/>
  <c r="I6" i="23"/>
  <c r="H22" i="19"/>
  <c r="J22" i="19" s="1"/>
  <c r="I22" i="19"/>
  <c r="J8" i="23" l="1"/>
  <c r="J40" i="23"/>
  <c r="L22" i="23"/>
  <c r="J38" i="23"/>
  <c r="L24" i="23"/>
  <c r="K54" i="23"/>
  <c r="H54" i="23"/>
  <c r="J14" i="23"/>
  <c r="J16" i="23"/>
  <c r="J30" i="23"/>
  <c r="J32" i="23"/>
  <c r="J46" i="23"/>
  <c r="J48" i="23"/>
  <c r="I54" i="23"/>
  <c r="L6" i="23"/>
  <c r="J10" i="23"/>
  <c r="J18" i="23"/>
  <c r="J26" i="23"/>
  <c r="J34" i="23"/>
  <c r="J42" i="23"/>
  <c r="J50" i="23"/>
  <c r="J20" i="23"/>
  <c r="J28" i="23"/>
  <c r="J36" i="23"/>
  <c r="J44" i="23"/>
  <c r="J52" i="23"/>
  <c r="J6" i="23"/>
  <c r="H12" i="20"/>
  <c r="G12" i="20"/>
  <c r="F144" i="1"/>
  <c r="G144" i="1"/>
  <c r="J54" i="23" l="1"/>
  <c r="L54" i="23"/>
  <c r="K128" i="1"/>
  <c r="K130" i="1"/>
  <c r="K132" i="1"/>
  <c r="K138" i="1"/>
  <c r="H138" i="1"/>
  <c r="L138" i="1" s="1"/>
  <c r="H128" i="1"/>
  <c r="L128" i="1" s="1"/>
  <c r="H130" i="1"/>
  <c r="L130" i="1" s="1"/>
  <c r="H132" i="1"/>
  <c r="L132" i="1" s="1"/>
  <c r="K126" i="1"/>
  <c r="H126" i="1"/>
  <c r="L126" i="1" s="1"/>
  <c r="H48" i="1" l="1"/>
  <c r="J48" i="1" s="1"/>
  <c r="I48" i="1"/>
  <c r="K48" i="1"/>
  <c r="H50" i="1"/>
  <c r="J50" i="1" s="1"/>
  <c r="I50" i="1"/>
  <c r="K50" i="1"/>
  <c r="H52" i="1"/>
  <c r="J52" i="1" s="1"/>
  <c r="I52" i="1"/>
  <c r="K52" i="1"/>
  <c r="H54" i="1"/>
  <c r="J54" i="1" s="1"/>
  <c r="I54" i="1"/>
  <c r="K54" i="1"/>
  <c r="H56" i="1"/>
  <c r="J56" i="1" s="1"/>
  <c r="I56" i="1"/>
  <c r="K56" i="1"/>
  <c r="H58" i="1"/>
  <c r="J58" i="1" s="1"/>
  <c r="I58" i="1"/>
  <c r="K58" i="1"/>
  <c r="H60" i="1"/>
  <c r="J60" i="1" s="1"/>
  <c r="I60" i="1"/>
  <c r="K60" i="1"/>
  <c r="H62" i="1"/>
  <c r="J62" i="1" s="1"/>
  <c r="I62" i="1"/>
  <c r="K62" i="1"/>
  <c r="L62" i="1"/>
  <c r="H64" i="1"/>
  <c r="J64" i="1" s="1"/>
  <c r="I64" i="1"/>
  <c r="K64" i="1"/>
  <c r="H66" i="1"/>
  <c r="J66" i="1" s="1"/>
  <c r="I66" i="1"/>
  <c r="K66" i="1"/>
  <c r="H68" i="1"/>
  <c r="J68" i="1" s="1"/>
  <c r="I68" i="1"/>
  <c r="K68" i="1"/>
  <c r="H70" i="1"/>
  <c r="J70" i="1" s="1"/>
  <c r="I70" i="1"/>
  <c r="K70" i="1"/>
  <c r="H72" i="1"/>
  <c r="J72" i="1" s="1"/>
  <c r="I72" i="1"/>
  <c r="K72" i="1"/>
  <c r="H74" i="1"/>
  <c r="J74" i="1" s="1"/>
  <c r="I74" i="1"/>
  <c r="K74" i="1"/>
  <c r="L60" i="1" l="1"/>
  <c r="L58" i="1"/>
  <c r="L56" i="1"/>
  <c r="L52" i="1"/>
  <c r="L70" i="1"/>
  <c r="L54" i="1"/>
  <c r="L68" i="1"/>
  <c r="L66" i="1"/>
  <c r="L64" i="1"/>
  <c r="L50" i="1"/>
  <c r="L48" i="1"/>
  <c r="L74" i="1"/>
  <c r="L72" i="1"/>
  <c r="H42" i="1"/>
  <c r="J42" i="1" s="1"/>
  <c r="I42" i="1"/>
  <c r="K42" i="1"/>
  <c r="H44" i="1"/>
  <c r="J44" i="1" s="1"/>
  <c r="I44" i="1"/>
  <c r="K44" i="1"/>
  <c r="L44" i="1" l="1"/>
  <c r="L42" i="1"/>
  <c r="F24" i="18"/>
  <c r="G24" i="18"/>
  <c r="H8" i="18"/>
  <c r="J8" i="18" s="1"/>
  <c r="I8" i="18"/>
  <c r="H10" i="18"/>
  <c r="J10" i="18" s="1"/>
  <c r="I10" i="18"/>
  <c r="H12" i="18"/>
  <c r="J12" i="18" s="1"/>
  <c r="I12" i="18"/>
  <c r="H14" i="18"/>
  <c r="J14" i="18" s="1"/>
  <c r="I14" i="18"/>
  <c r="H16" i="18"/>
  <c r="J16" i="18" s="1"/>
  <c r="I16" i="18"/>
  <c r="H18" i="18"/>
  <c r="I18" i="18"/>
  <c r="J18" i="18"/>
  <c r="H20" i="18"/>
  <c r="J20" i="18" s="1"/>
  <c r="I20" i="18"/>
  <c r="H22" i="18"/>
  <c r="J22" i="18" s="1"/>
  <c r="I22" i="18"/>
  <c r="H6" i="18"/>
  <c r="H6" i="19"/>
  <c r="H8" i="19"/>
  <c r="H10" i="19"/>
  <c r="H8" i="1"/>
  <c r="J8" i="1" s="1"/>
  <c r="I8" i="1"/>
  <c r="K8" i="1"/>
  <c r="H12" i="1"/>
  <c r="J12" i="1" s="1"/>
  <c r="I12" i="1"/>
  <c r="K12" i="1"/>
  <c r="H14" i="1"/>
  <c r="J14" i="1" s="1"/>
  <c r="I14" i="1"/>
  <c r="K14" i="1"/>
  <c r="H16" i="1"/>
  <c r="J16" i="1" s="1"/>
  <c r="I16" i="1"/>
  <c r="K16" i="1"/>
  <c r="H18" i="1"/>
  <c r="L18" i="1" s="1"/>
  <c r="I18" i="1"/>
  <c r="K18" i="1"/>
  <c r="H20" i="1"/>
  <c r="J20" i="1" s="1"/>
  <c r="I20" i="1"/>
  <c r="K20" i="1"/>
  <c r="H22" i="1"/>
  <c r="J22" i="1" s="1"/>
  <c r="I22" i="1"/>
  <c r="K22" i="1"/>
  <c r="H24" i="1"/>
  <c r="J24" i="1" s="1"/>
  <c r="I24" i="1"/>
  <c r="K24" i="1"/>
  <c r="H26" i="1"/>
  <c r="J26" i="1" s="1"/>
  <c r="I26" i="1"/>
  <c r="K26" i="1"/>
  <c r="H28" i="1"/>
  <c r="J28" i="1" s="1"/>
  <c r="I28" i="1"/>
  <c r="K28" i="1"/>
  <c r="H30" i="1"/>
  <c r="J30" i="1" s="1"/>
  <c r="I30" i="1"/>
  <c r="K30" i="1"/>
  <c r="H32" i="1"/>
  <c r="J32" i="1" s="1"/>
  <c r="I32" i="1"/>
  <c r="K32" i="1"/>
  <c r="H34" i="1"/>
  <c r="J34" i="1" s="1"/>
  <c r="I34" i="1"/>
  <c r="K34" i="1"/>
  <c r="H36" i="1"/>
  <c r="J36" i="1" s="1"/>
  <c r="I36" i="1"/>
  <c r="K36" i="1"/>
  <c r="H38" i="1"/>
  <c r="J38" i="1" s="1"/>
  <c r="I38" i="1"/>
  <c r="K38" i="1"/>
  <c r="H40" i="1"/>
  <c r="L40" i="1" s="1"/>
  <c r="I40" i="1"/>
  <c r="K40" i="1"/>
  <c r="H46" i="1"/>
  <c r="J46" i="1" s="1"/>
  <c r="I46" i="1"/>
  <c r="K46" i="1"/>
  <c r="H76" i="1"/>
  <c r="J76" i="1" s="1"/>
  <c r="I76" i="1"/>
  <c r="K76" i="1"/>
  <c r="H78" i="1"/>
  <c r="J78" i="1" s="1"/>
  <c r="I78" i="1"/>
  <c r="K78" i="1"/>
  <c r="H80" i="1"/>
  <c r="J80" i="1" s="1"/>
  <c r="I80" i="1"/>
  <c r="K80" i="1"/>
  <c r="H82" i="1"/>
  <c r="J82" i="1" s="1"/>
  <c r="I82" i="1"/>
  <c r="K82" i="1"/>
  <c r="H84" i="1"/>
  <c r="L84" i="1" s="1"/>
  <c r="I84" i="1"/>
  <c r="K84" i="1"/>
  <c r="H86" i="1"/>
  <c r="J86" i="1" s="1"/>
  <c r="I86" i="1"/>
  <c r="K86" i="1"/>
  <c r="H88" i="1"/>
  <c r="J88" i="1" s="1"/>
  <c r="I88" i="1"/>
  <c r="K88" i="1"/>
  <c r="H90" i="1"/>
  <c r="L90" i="1" s="1"/>
  <c r="I90" i="1"/>
  <c r="K90" i="1"/>
  <c r="H92" i="1"/>
  <c r="J92" i="1" s="1"/>
  <c r="I92" i="1"/>
  <c r="K92" i="1"/>
  <c r="H94" i="1"/>
  <c r="J94" i="1" s="1"/>
  <c r="I94" i="1"/>
  <c r="K94" i="1"/>
  <c r="H96" i="1"/>
  <c r="J96" i="1" s="1"/>
  <c r="I96" i="1"/>
  <c r="K96" i="1"/>
  <c r="H98" i="1"/>
  <c r="J98" i="1" s="1"/>
  <c r="I98" i="1"/>
  <c r="K98" i="1"/>
  <c r="H100" i="1"/>
  <c r="J100" i="1" s="1"/>
  <c r="I100" i="1"/>
  <c r="K100" i="1"/>
  <c r="H102" i="1"/>
  <c r="J102" i="1" s="1"/>
  <c r="I102" i="1"/>
  <c r="K102" i="1"/>
  <c r="H104" i="1"/>
  <c r="J104" i="1" s="1"/>
  <c r="I104" i="1"/>
  <c r="K104" i="1"/>
  <c r="H106" i="1"/>
  <c r="J106" i="1" s="1"/>
  <c r="I106" i="1"/>
  <c r="K106" i="1"/>
  <c r="H108" i="1"/>
  <c r="J108" i="1" s="1"/>
  <c r="I108" i="1"/>
  <c r="K108" i="1"/>
  <c r="H110" i="1"/>
  <c r="J110" i="1" s="1"/>
  <c r="I110" i="1"/>
  <c r="K110" i="1"/>
  <c r="H112" i="1"/>
  <c r="J112" i="1" s="1"/>
  <c r="I112" i="1"/>
  <c r="K112" i="1"/>
  <c r="H114" i="1"/>
  <c r="J114" i="1" s="1"/>
  <c r="I114" i="1"/>
  <c r="K114" i="1"/>
  <c r="H116" i="1"/>
  <c r="J116" i="1" s="1"/>
  <c r="I116" i="1"/>
  <c r="K116" i="1"/>
  <c r="H118" i="1"/>
  <c r="J118" i="1" s="1"/>
  <c r="I118" i="1"/>
  <c r="K118" i="1"/>
  <c r="H120" i="1"/>
  <c r="J120" i="1" s="1"/>
  <c r="I120" i="1"/>
  <c r="K120" i="1"/>
  <c r="H122" i="1"/>
  <c r="J122" i="1" s="1"/>
  <c r="I122" i="1"/>
  <c r="K122" i="1"/>
  <c r="H124" i="1"/>
  <c r="J124" i="1" s="1"/>
  <c r="I124" i="1"/>
  <c r="K124" i="1"/>
  <c r="H144" i="1" l="1"/>
  <c r="L38" i="1"/>
  <c r="L20" i="1"/>
  <c r="L114" i="1"/>
  <c r="L108" i="1"/>
  <c r="L106" i="1"/>
  <c r="L124" i="1"/>
  <c r="L122" i="1"/>
  <c r="L120" i="1"/>
  <c r="L112" i="1"/>
  <c r="L100" i="1"/>
  <c r="L98" i="1"/>
  <c r="L16" i="1"/>
  <c r="L14" i="1"/>
  <c r="H24" i="18"/>
  <c r="L76" i="1"/>
  <c r="L82" i="1"/>
  <c r="L96" i="1"/>
  <c r="L94" i="1"/>
  <c r="L92" i="1"/>
  <c r="L86" i="1"/>
  <c r="L46" i="1"/>
  <c r="L36" i="1"/>
  <c r="L34" i="1"/>
  <c r="L28" i="1"/>
  <c r="L26" i="1"/>
  <c r="L24" i="1"/>
  <c r="L104" i="1"/>
  <c r="L102" i="1"/>
  <c r="L118" i="1"/>
  <c r="L116" i="1"/>
  <c r="J90" i="1"/>
  <c r="J84" i="1"/>
  <c r="L80" i="1"/>
  <c r="L78" i="1"/>
  <c r="L32" i="1"/>
  <c r="L30" i="1"/>
  <c r="L22" i="1"/>
  <c r="L12" i="1"/>
  <c r="L8" i="1"/>
  <c r="L110" i="1"/>
  <c r="L88" i="1"/>
  <c r="J40" i="1"/>
  <c r="J18" i="1"/>
  <c r="L6" i="1"/>
  <c r="K6" i="1"/>
  <c r="K144" i="1" s="1"/>
  <c r="L144" i="1" l="1"/>
  <c r="J6" i="18"/>
  <c r="J24" i="18" s="1"/>
  <c r="I6" i="18"/>
  <c r="I24" i="18" l="1"/>
  <c r="H8" i="15"/>
  <c r="J8" i="15" s="1"/>
  <c r="I8" i="15"/>
  <c r="G12" i="14" l="1"/>
  <c r="F12" i="14"/>
  <c r="J10" i="20" l="1"/>
  <c r="I10" i="20"/>
  <c r="K10" i="20" s="1"/>
  <c r="J8" i="20"/>
  <c r="I8" i="20"/>
  <c r="K8" i="20" s="1"/>
  <c r="J6" i="20"/>
  <c r="I6" i="20"/>
  <c r="K6" i="20" l="1"/>
  <c r="K12" i="20" s="1"/>
  <c r="I12" i="20"/>
  <c r="J12" i="20"/>
  <c r="I6" i="1"/>
  <c r="I144" i="1" l="1"/>
  <c r="J6" i="1"/>
  <c r="J144" i="1" l="1"/>
  <c r="J8" i="19"/>
  <c r="I8" i="19"/>
  <c r="J10" i="19"/>
  <c r="I10" i="19"/>
  <c r="H12" i="19"/>
  <c r="J12" i="19" s="1"/>
  <c r="I12" i="19"/>
  <c r="H14" i="19"/>
  <c r="J14" i="19" s="1"/>
  <c r="I14" i="19"/>
  <c r="H16" i="19"/>
  <c r="J16" i="19" s="1"/>
  <c r="I16" i="19"/>
  <c r="H18" i="19"/>
  <c r="J18" i="19" s="1"/>
  <c r="I18" i="19"/>
  <c r="H20" i="19"/>
  <c r="J20" i="19" s="1"/>
  <c r="I20" i="19"/>
  <c r="H24" i="19"/>
  <c r="J24" i="19" s="1"/>
  <c r="I24" i="19"/>
  <c r="I8" i="22" l="1"/>
  <c r="I10" i="22"/>
  <c r="I12" i="22"/>
  <c r="I14" i="22"/>
  <c r="H8" i="22"/>
  <c r="J8" i="22" s="1"/>
  <c r="H10" i="22"/>
  <c r="J10" i="22" s="1"/>
  <c r="H12" i="22"/>
  <c r="J12" i="22" s="1"/>
  <c r="H14" i="22"/>
  <c r="J14" i="22" s="1"/>
  <c r="G26" i="19" l="1"/>
  <c r="F26" i="19"/>
  <c r="H8" i="14"/>
  <c r="J8" i="14" s="1"/>
  <c r="I8" i="14"/>
  <c r="H10" i="14"/>
  <c r="J10" i="14" s="1"/>
  <c r="I10" i="14"/>
  <c r="H10" i="15"/>
  <c r="J10" i="15" s="1"/>
  <c r="I10" i="15"/>
  <c r="H12" i="15"/>
  <c r="J12" i="15" s="1"/>
  <c r="I12" i="15"/>
  <c r="H14" i="15"/>
  <c r="J14" i="15" s="1"/>
  <c r="I14" i="15"/>
  <c r="H16" i="15"/>
  <c r="J16" i="15" s="1"/>
  <c r="I16" i="15"/>
  <c r="H18" i="15"/>
  <c r="J18" i="15" s="1"/>
  <c r="I18" i="15"/>
  <c r="H20" i="15"/>
  <c r="J20" i="15" s="1"/>
  <c r="I20" i="15"/>
  <c r="H22" i="15"/>
  <c r="J22" i="15" s="1"/>
  <c r="I22" i="15"/>
  <c r="H24" i="15"/>
  <c r="J24" i="15" s="1"/>
  <c r="I24" i="15"/>
  <c r="H26" i="15"/>
  <c r="J26" i="15" s="1"/>
  <c r="I26" i="15"/>
  <c r="H28" i="15"/>
  <c r="J28" i="15" s="1"/>
  <c r="I28" i="15"/>
  <c r="H30" i="15"/>
  <c r="J30" i="15" s="1"/>
  <c r="I30" i="15"/>
  <c r="H32" i="15"/>
  <c r="J32" i="15" s="1"/>
  <c r="I32" i="15"/>
  <c r="H34" i="15"/>
  <c r="J34" i="15" s="1"/>
  <c r="I34" i="15"/>
  <c r="H36" i="15"/>
  <c r="J36" i="15" s="1"/>
  <c r="I36" i="15"/>
  <c r="G16" i="22" l="1"/>
  <c r="F16" i="22"/>
  <c r="I6" i="22"/>
  <c r="H6" i="22"/>
  <c r="I16" i="22" l="1"/>
  <c r="H16" i="22"/>
  <c r="J6" i="22"/>
  <c r="J16" i="22" l="1"/>
  <c r="B4" i="20" l="1"/>
  <c r="I6" i="19"/>
  <c r="I26" i="19" s="1"/>
  <c r="G38" i="15"/>
  <c r="F38" i="15"/>
  <c r="I6" i="15"/>
  <c r="H6" i="15"/>
  <c r="J6" i="15" s="1"/>
  <c r="I6" i="14"/>
  <c r="I12" i="14" s="1"/>
  <c r="H6" i="14"/>
  <c r="J6" i="14" l="1"/>
  <c r="J12" i="14" s="1"/>
  <c r="H12" i="14"/>
  <c r="J6" i="19"/>
  <c r="H26" i="19"/>
  <c r="I38" i="15"/>
  <c r="J38" i="15"/>
  <c r="H38" i="15"/>
  <c r="J26" i="19" l="1"/>
</calcChain>
</file>

<file path=xl/sharedStrings.xml><?xml version="1.0" encoding="utf-8"?>
<sst xmlns="http://schemas.openxmlformats.org/spreadsheetml/2006/main" count="642" uniqueCount="347">
  <si>
    <t>Lp.</t>
  </si>
  <si>
    <t>Stawka VAT 
(%)</t>
  </si>
  <si>
    <t>Cena jednostkowa netto 
(PLN)</t>
  </si>
  <si>
    <t>Cena jednostkowa brutto 
(PLN)</t>
  </si>
  <si>
    <t>Wartość brutto 
(PLN)</t>
  </si>
  <si>
    <t>[dokument należy sporządzić w formie elektronicznej  i podpisać kwalifikowanym podpisem elektronicznym osoby uprawnionej do reprezentacji Wykonawcy]</t>
  </si>
  <si>
    <t>Wielkość opakowania 
(j.m.)</t>
  </si>
  <si>
    <t>Liczba opakowań</t>
  </si>
  <si>
    <t>Wartość netto 
(PLN)</t>
  </si>
  <si>
    <t>5x8=10</t>
  </si>
  <si>
    <t>5x6=9</t>
  </si>
  <si>
    <t>6(100%+7)=8</t>
  </si>
  <si>
    <t>część V</t>
  </si>
  <si>
    <t>część VI</t>
  </si>
  <si>
    <t>część VIII</t>
  </si>
  <si>
    <t>część IX</t>
  </si>
  <si>
    <t>część X</t>
  </si>
  <si>
    <t>część III</t>
  </si>
  <si>
    <t>1 l</t>
  </si>
  <si>
    <t>1 kg</t>
  </si>
  <si>
    <t>5 kg</t>
  </si>
  <si>
    <t>50 g</t>
  </si>
  <si>
    <t>5 l</t>
  </si>
  <si>
    <t>Alfa Aesar</t>
  </si>
  <si>
    <t>opis produktu</t>
  </si>
  <si>
    <t>nazwa produktu</t>
  </si>
  <si>
    <t>opis  produktu</t>
  </si>
  <si>
    <t xml:space="preserve">opis produktu </t>
  </si>
  <si>
    <t xml:space="preserve">
Dotyczy przetargu nieograniczonego nr WG/ZP/13/11/2022  na sukcesywną sprzedaż i dostarczenie specjalistycznych odczynników laboratoryjnych dla Wydziału Geologii UW 
Załącznik do SIWZ  - Formularz cenowy"</t>
  </si>
  <si>
    <t>Dotyczy przetargu nieograniczonego nr WG/ZP/13/11/2022  na sukcesywną sprzedaż i dostarczenie specjalistycznych odczynników laboratoryjnych dla Wydziału Geologii UW 
Załącznik do SIWZ  - Formularz cenowy"</t>
  </si>
  <si>
    <t xml:space="preserve">Dotyczy przetargu nieograniczonego nr WG/ZP/13/11/2022  na sukcesywną sprzedaż i dostarczenie specjalistycznych odczynników laboratoryjnych dla Wydziału Geologii UW 
Załącznik do SIWZ  - Formularz cenowy"
</t>
  </si>
  <si>
    <t>alkohol etylowy (etanol) 99,9%</t>
  </si>
  <si>
    <t>alkohol izopropylowy (izopropanol)  99,9%</t>
  </si>
  <si>
    <t>aceton</t>
  </si>
  <si>
    <t>CZ.D.A</t>
  </si>
  <si>
    <t>kwas octowy lodowaty 99,9% CZ.D.A</t>
  </si>
  <si>
    <t>kwas solny 30% CZ</t>
  </si>
  <si>
    <t>nadtlenek wodoru 50% CZ</t>
  </si>
  <si>
    <t>alkohol izopropylowy (izopropanol)  99,9% CZ.D.A.</t>
  </si>
  <si>
    <t xml:space="preserve">kwas solny </t>
  </si>
  <si>
    <t xml:space="preserve">nadtlenek wodoru </t>
  </si>
  <si>
    <t xml:space="preserve">alkohol izopropylowy </t>
  </si>
  <si>
    <t>aceton czysty, klasa czystości CZ.D.A</t>
  </si>
  <si>
    <t>alkohol etylowy (etanol) 99,9%, CZ.D.A</t>
  </si>
  <si>
    <t xml:space="preserve">alkohol etylowy </t>
  </si>
  <si>
    <t xml:space="preserve">aceton </t>
  </si>
  <si>
    <t>aceton techniczny</t>
  </si>
  <si>
    <t>kwas solny CZDA 37%</t>
  </si>
  <si>
    <t>EtOH Eterówka</t>
  </si>
  <si>
    <t xml:space="preserve">etanol 96% z dodatkiem eteru dietylowego i eteru tert-butylowo metylowego </t>
  </si>
  <si>
    <t>4 kg</t>
  </si>
  <si>
    <t xml:space="preserve">Kwas solny stężony </t>
  </si>
  <si>
    <t>kwas solny 35-38%</t>
  </si>
  <si>
    <t>tertra Sodu  pirofosforan 10xhydrat cz.d.a</t>
  </si>
  <si>
    <t xml:space="preserve">tertra Sodu  pirofosforan 10xhydrat cz.d.a </t>
  </si>
  <si>
    <t>Nadtlenek wodoru</t>
  </si>
  <si>
    <t>nadtlenek wodoru H2O2 30%</t>
  </si>
  <si>
    <t>Roztwór stężony do badania wskaźnika piaskowego</t>
  </si>
  <si>
    <t xml:space="preserve">tertra Sodu  pirofosforan </t>
  </si>
  <si>
    <t>płyn RRK 12fiolet</t>
  </si>
  <si>
    <t>10 l</t>
  </si>
  <si>
    <t>octan wapnia</t>
  </si>
  <si>
    <t>octan wapnia CZ.D.A.</t>
  </si>
  <si>
    <t>HCL</t>
  </si>
  <si>
    <t xml:space="preserve"> HCL fiksanale</t>
  </si>
  <si>
    <t>NaOH fiksanale</t>
  </si>
  <si>
    <t>NaOH fiksanale, CZDA</t>
  </si>
  <si>
    <t xml:space="preserve"> HCL fiksanale, CZDA</t>
  </si>
  <si>
    <t xml:space="preserve">1 l </t>
  </si>
  <si>
    <t xml:space="preserve">Kwas azotowy; 70%; ULTREX II </t>
  </si>
  <si>
    <t xml:space="preserve">kwas azotowy 65% czda </t>
  </si>
  <si>
    <t xml:space="preserve">kwas solny 35-38% czda </t>
  </si>
  <si>
    <t xml:space="preserve">kwas cytrynowy 1hydrat czda </t>
  </si>
  <si>
    <t xml:space="preserve">sodu fosforan II zas. 12hydrat czda </t>
  </si>
  <si>
    <t>1000 EDTA sól disodowa 0,05mol/l 1l</t>
  </si>
  <si>
    <t>odważ. analitycz. sodu wodorotlenek 0,1mol/l  TTR</t>
  </si>
  <si>
    <t>odważka analityczna kwas solny 0,1mol/l TTR</t>
  </si>
  <si>
    <t>TitraFix(TM) Plus NIST odważ. Analit. srebra azotan 0,1 mol/l</t>
  </si>
  <si>
    <t>Kwas azotowy</t>
  </si>
  <si>
    <t>kwas solny</t>
  </si>
  <si>
    <t xml:space="preserve">sodu fosforan II </t>
  </si>
  <si>
    <t xml:space="preserve">kwas azotowy </t>
  </si>
  <si>
    <t xml:space="preserve">srebra azotan </t>
  </si>
  <si>
    <t xml:space="preserve">kwas cytrynowy </t>
  </si>
  <si>
    <t xml:space="preserve"> sól disodowa </t>
  </si>
  <si>
    <t xml:space="preserve"> kwas solny </t>
  </si>
  <si>
    <t>2 l</t>
  </si>
  <si>
    <t xml:space="preserve">1 kg </t>
  </si>
  <si>
    <t>czerń eriochromowa</t>
  </si>
  <si>
    <t>1403499 - Azotany, 0,1-10 mg/l / 0,3-30 mg/l (NO3-N)</t>
  </si>
  <si>
    <t>1206599 - Siarczany, 0-70,0 mg/l, 100 szt.</t>
  </si>
  <si>
    <t>44449 - Fluorki, 500 ml, 0.02-2.00 mg/l</t>
  </si>
  <si>
    <t>2106769 - Siarczany 2-70 mg/L; 10 mL, 100 szt</t>
  </si>
  <si>
    <t>2244500 Siarczki, 5-800 ug/l, 100 szt.</t>
  </si>
  <si>
    <t>2106169 - Azot azotanowy HR,MR 0,3-30,0 mg/l, 100 szt.</t>
  </si>
  <si>
    <t>2107169 - Azot azotynowy 0,002-0,300 mg/l, 100 szt.</t>
  </si>
  <si>
    <t>26532-99 Ammonia Salicylate i 26531-99 Ammonia Cyanurate po 100szt</t>
  </si>
  <si>
    <t>2458200 – Zestaw reagenta amonu, Nessler, 0,02-2,50 mg/L NH₃-N</t>
  </si>
  <si>
    <t>2244100 - Fosforany, 0.04-30.00 mg/l, 100 szt</t>
  </si>
  <si>
    <t>2544800 Żelazo ogólne, 0.01-1.80 mg. 100 szt.</t>
  </si>
  <si>
    <t>103769 - Żelazo +2, 0.02-3.00 mg/l, 100szt.</t>
  </si>
  <si>
    <t>2459300 Krzemionka LR 0-1.600 mg/L, 100 szt.</t>
  </si>
  <si>
    <t>2429600 Krzemionka HR 1,0-100,0 mg/l 100 szt.</t>
  </si>
  <si>
    <t>212599 - Fosfor reaktywny, 0-2,50 mg/l, 100 szt.</t>
  </si>
  <si>
    <t>Azotany, 0,1-10 mg/l / 0,3-30 mg/l (NO3-N)</t>
  </si>
  <si>
    <t>azotany</t>
  </si>
  <si>
    <t>fluorki</t>
  </si>
  <si>
    <t xml:space="preserve"> Fluorki, 500 ml, 0.02-2.00 mg/l</t>
  </si>
  <si>
    <t xml:space="preserve"> Siarczany, 0-70,0 mg/l, 100 szt.</t>
  </si>
  <si>
    <t xml:space="preserve">siarczany </t>
  </si>
  <si>
    <t xml:space="preserve"> Siarczany 2-70 mg/L; 10 mL, 100 szt</t>
  </si>
  <si>
    <t xml:space="preserve"> Azot azotanowy HR,MR 0,3-30,0 mg/l, 100 szt.</t>
  </si>
  <si>
    <t xml:space="preserve">azotan azotanowy </t>
  </si>
  <si>
    <t>Siarczki, 5-800 ug/l, 100 szt.</t>
  </si>
  <si>
    <t>siarczki</t>
  </si>
  <si>
    <t xml:space="preserve"> Azot azotynowy 0,002-0,300 mg/l, 100 szt.</t>
  </si>
  <si>
    <t>azotan azotynowy</t>
  </si>
  <si>
    <t>zestaw reagenta amonu</t>
  </si>
  <si>
    <t xml:space="preserve"> Zestaw reagenta amonu, Nessler, 0,02-2,50 mg/L NH₃-N</t>
  </si>
  <si>
    <t>Ammonia Salicylate i Ammonia Cyanurate</t>
  </si>
  <si>
    <t xml:space="preserve"> Fosforany, 0.04-30.00 mg/l, 100 szt</t>
  </si>
  <si>
    <t xml:space="preserve">fosforany </t>
  </si>
  <si>
    <t xml:space="preserve"> Żelazo +2, 0.02-3.00 mg/l, 100szt.</t>
  </si>
  <si>
    <t xml:space="preserve"> Żelazo ogólne, 0.01-1.80 mg. 100 szt.</t>
  </si>
  <si>
    <t xml:space="preserve"> żelazo </t>
  </si>
  <si>
    <t>żelazo ogólne</t>
  </si>
  <si>
    <t>krzemionka</t>
  </si>
  <si>
    <t>mangan</t>
  </si>
  <si>
    <t xml:space="preserve">  Krzemionka LR 0-1.600 mg/L, 100 szt.</t>
  </si>
  <si>
    <t xml:space="preserve">  Krzemionka HR 1,0-100,0 mg/l 100 szt.</t>
  </si>
  <si>
    <t xml:space="preserve">  Mangan HR, 0.2-20.0 mg/l 100 szt.</t>
  </si>
  <si>
    <t xml:space="preserve">  Fosfor reaktywny, 0-2,50 mg/l, 100 szt.</t>
  </si>
  <si>
    <t>fosfor reaktywny</t>
  </si>
  <si>
    <t>Alkohol</t>
  </si>
  <si>
    <t>1l</t>
  </si>
  <si>
    <t xml:space="preserve">alkohol izopropylowy min 99 % czda </t>
  </si>
  <si>
    <t>5l</t>
  </si>
  <si>
    <t>kwas azotowy 65% czda</t>
  </si>
  <si>
    <t>Kwas azotowy czysty do analiz minimum 65%</t>
  </si>
  <si>
    <t>wodorotlenek sodu czda</t>
  </si>
  <si>
    <t>wodorotlenek sodu w granulkach, czysty do analiz</t>
  </si>
  <si>
    <t>Nadtlenek wodoru r-r 30% czda</t>
  </si>
  <si>
    <t>nadtlenek wodoru czysty do analiz minimum 30%</t>
  </si>
  <si>
    <t>Kwas siarkowy czysty do analiz minimum 95% czda</t>
  </si>
  <si>
    <t>Kwas solny czysty do analiz minimum 35% czda</t>
  </si>
  <si>
    <t>wodorotlenek sodu w granulkach, czysty do analiz, czda</t>
  </si>
  <si>
    <t xml:space="preserve">Kwas azotowy czysty do analiz minimum 65% czda </t>
  </si>
  <si>
    <t>nadtlenek wodoru czysty do analiz minimum 30% czda</t>
  </si>
  <si>
    <t xml:space="preserve">Nadtlenek wodoru </t>
  </si>
  <si>
    <t xml:space="preserve">wodorotlenek sodu </t>
  </si>
  <si>
    <t>kwas azotowy</t>
  </si>
  <si>
    <t>kwas cytrynowy czysty do analiz, 1 hydrat min. 99,5%</t>
  </si>
  <si>
    <t>Kwas cytrynowy</t>
  </si>
  <si>
    <t>Kwas siarkowy</t>
  </si>
  <si>
    <t>1 szt</t>
  </si>
  <si>
    <t>100 szt</t>
  </si>
  <si>
    <t>500 ml</t>
  </si>
  <si>
    <t>alkohol izopropylowy min  99%  czda</t>
  </si>
  <si>
    <t>alkohol etylowy min 96%  czda</t>
  </si>
  <si>
    <t>Miedzi siarczan 5 hydrat czda</t>
  </si>
  <si>
    <t>odważnik analityczny wodorotlenek sodu 0,1mol/l</t>
  </si>
  <si>
    <t xml:space="preserve">Miedzi siarczan </t>
  </si>
  <si>
    <t xml:space="preserve">Kwas fluorowodorowy 70% </t>
  </si>
  <si>
    <t>Chlorek cynku (II) bezw.</t>
  </si>
  <si>
    <t>Poliwinylowy alkohol</t>
  </si>
  <si>
    <t xml:space="preserve">roztwór do badania deterioracji skał, 6% SO2 in H2O </t>
  </si>
  <si>
    <t>roztwór do badania deterioracji skał</t>
  </si>
  <si>
    <t>roztwór do badania wskaźnika piaskowego</t>
  </si>
  <si>
    <t>denaturat</t>
  </si>
  <si>
    <t>czerń eriochromowa T wsk. 50 g, organiczny związek chemiczny używany jako wskaźnik w kompleksometrii, tworzący chelaty z jonami wielu metali,używany podczas oznaczania zawartości wapnia i magnezu w wodzie</t>
  </si>
  <si>
    <t>250 g</t>
  </si>
  <si>
    <t>Kwas fluorowodorowy</t>
  </si>
  <si>
    <t xml:space="preserve">Kwas solny </t>
  </si>
  <si>
    <t xml:space="preserve">Kwas solny min. 30% </t>
  </si>
  <si>
    <t>Poliwinylowy alkohol, odczynnik chemiczny do celów laboratoryjnych, analitycznych i dydaktycznych, czysty</t>
  </si>
  <si>
    <t>Tlenek Magnezu - Czysty</t>
  </si>
  <si>
    <t>Wodorotlenek Sodu - Czysty, Stały</t>
  </si>
  <si>
    <t>Węglan Wapnia- Czysty</t>
  </si>
  <si>
    <t xml:space="preserve">Chlorek Sodu - Czysty </t>
  </si>
  <si>
    <t>Kwas Borowy-Czysty</t>
  </si>
  <si>
    <t>Chlorek Miedzi(Ii)-2 Hydrat  -Czysty</t>
  </si>
  <si>
    <t>Tlenek Magnezu</t>
  </si>
  <si>
    <t xml:space="preserve">Wodorotlenek Sodu </t>
  </si>
  <si>
    <t>Węglan Wapnia</t>
  </si>
  <si>
    <t>Chlorek Sodu</t>
  </si>
  <si>
    <t>Kwas Borowy</t>
  </si>
  <si>
    <t>Chlorek Miedzi(Ii)</t>
  </si>
  <si>
    <t>100 g</t>
  </si>
  <si>
    <t>500 g</t>
  </si>
  <si>
    <t>zestaw odczynników Ammonia Salicylate i Ammonia Cyanurate do oznaczania zawartości azotu amonowego w wodzie - metoda "salicylanowa" (po 100szt saszetek obu odczynników) - Nitrogen Ammonia Reagent Set  10 ml</t>
  </si>
  <si>
    <t>HCL kwas solny stężony, CZDA</t>
  </si>
  <si>
    <t>Hydrofluoric acid; 70%-75%; technical, kwas fluorowodorowy, HF, techniczny</t>
  </si>
  <si>
    <t>kwas fluorowodorowy</t>
  </si>
  <si>
    <t>Hydrochloric; 35-38%; technical, kwas solny stężony, HCl</t>
  </si>
  <si>
    <t>kwas solny stężony</t>
  </si>
  <si>
    <t>20 l</t>
  </si>
  <si>
    <t>Kwas octowy czysty 80%</t>
  </si>
  <si>
    <t xml:space="preserve">Kwas octowy </t>
  </si>
  <si>
    <t>wodoru nadtlenek 30 % do analiz śladowych</t>
  </si>
  <si>
    <t xml:space="preserve">wodoru nadtlenek </t>
  </si>
  <si>
    <t xml:space="preserve">azotowy kwas </t>
  </si>
  <si>
    <t>100 ml</t>
  </si>
  <si>
    <t>Chlorek Wapnia 2hydrat - Czysty</t>
  </si>
  <si>
    <t>Chlorek Wapnia Bezwodny - Czysty</t>
  </si>
  <si>
    <t xml:space="preserve">Chlorek Wapnia 6hydrat - Czysty
</t>
  </si>
  <si>
    <t>Chlorek Żelaza (Iii) Bezwodny - Czysty</t>
  </si>
  <si>
    <t xml:space="preserve">
Chlorek Miedzi (Ii) 2hydrat - Czysty
</t>
  </si>
  <si>
    <t>Siarczan Miedzi (Ii) Bezwodny - Czysty</t>
  </si>
  <si>
    <t xml:space="preserve">Azotan Niklu (Ii) 6hydrat - Czysty </t>
  </si>
  <si>
    <t xml:space="preserve">
Chlorek Żelaza (Iii) 6 Hydrat Czysty
</t>
  </si>
  <si>
    <t>Chlorek Manganu (Ii) 4hydrat - Czysty</t>
  </si>
  <si>
    <t>Siarczan Miedzi (Ii) 5 Hydrat Czysty</t>
  </si>
  <si>
    <t>Octan Miedzi (Ii) 1 Hydrat Czysty</t>
  </si>
  <si>
    <t xml:space="preserve">Chlorek Wapnia </t>
  </si>
  <si>
    <t xml:space="preserve">Chlorek Żelaza </t>
  </si>
  <si>
    <t>Siarczan Miedzi</t>
  </si>
  <si>
    <t>Azotan Niklu</t>
  </si>
  <si>
    <t>Chlorek Manganu</t>
  </si>
  <si>
    <t>Chlorek Żelaza</t>
  </si>
  <si>
    <t>Octan Miedzi</t>
  </si>
  <si>
    <t>Eterówka - etanol 96% z dodatkiem eteru dietylowego i eteru tert-butylowo metylowego.</t>
  </si>
  <si>
    <t>8 kg</t>
  </si>
  <si>
    <t>PODŁOŻE NUTRIENT - AGAR</t>
  </si>
  <si>
    <t>500  g</t>
  </si>
  <si>
    <t>SREBRA AZOTAN 0,01 mol/l odważka analityczna [7761-88-8]</t>
  </si>
  <si>
    <t xml:space="preserve">1 szt </t>
  </si>
  <si>
    <t>Kwas azotowy (V) cz.d.a</t>
  </si>
  <si>
    <t>Alkohol metylowy, cz.d.a.</t>
  </si>
  <si>
    <t>Alkohol etylowy cz.d.a.</t>
  </si>
  <si>
    <t>Baru chlorek, dihydrat,  [10326-27-9]</t>
  </si>
  <si>
    <t xml:space="preserve"> Skrobia rozpuszczalna czda [9005-84-9]</t>
  </si>
  <si>
    <t>formaldehyd ( (formalina r-r 20%) czda [50-00-0])</t>
  </si>
  <si>
    <t xml:space="preserve">Kwas azotowy </t>
  </si>
  <si>
    <t>Alkohol metylowy</t>
  </si>
  <si>
    <t>Alkohol etylowy</t>
  </si>
  <si>
    <t>Baru chlorek</t>
  </si>
  <si>
    <t xml:space="preserve"> Skrobia rozpuszczalna</t>
  </si>
  <si>
    <t xml:space="preserve">formaldehyd </t>
  </si>
  <si>
    <t>Sodu siarczyn bezw. czda [7757-83-7]</t>
  </si>
  <si>
    <t xml:space="preserve">Sodu siarczyn </t>
  </si>
  <si>
    <t>Wodorotlenek sodu cz.d.a. nr CAS 1310-73-2</t>
  </si>
  <si>
    <t xml:space="preserve">Wodorotlenek sodu </t>
  </si>
  <si>
    <t>alkohol izopropylowy</t>
  </si>
  <si>
    <t>Alkohol izopropylowy</t>
  </si>
  <si>
    <t>aceton cz.d.a., nr CAS 67-64-1</t>
  </si>
  <si>
    <t xml:space="preserve">kwas octowy </t>
  </si>
  <si>
    <t>kwas octowy, min. 99%, cz.d.a., nr CAS 64-19-7</t>
  </si>
  <si>
    <t>nadtlenek wodoru</t>
  </si>
  <si>
    <t>nadtlenek wodoru, perhydrol, 30%, cz.d.a. nr CAS 7722-84-1</t>
  </si>
  <si>
    <t>nadtlenek wodoru, czysty, steżony ,60%,  nr CAS 7722-84-1</t>
  </si>
  <si>
    <t>kwas solny, czysty (35-38%) Numer CAS:  7647-01-0</t>
  </si>
  <si>
    <t>kwas solny, cz.d.a (35-38%)  Nr CAS 7647-01-0</t>
  </si>
  <si>
    <t>kwas azotowy, czysty (69%) Numer CAS 7697-37-2</t>
  </si>
  <si>
    <t>kwas siarkowy</t>
  </si>
  <si>
    <t>kwas siarkowy, czysty 37,5% , Numer CAS: 7664-93-9</t>
  </si>
  <si>
    <t>alkohol etylowy, czysty (99%) Numer CAS: 64-17-5</t>
  </si>
  <si>
    <t>alkohol etylowy</t>
  </si>
  <si>
    <t xml:space="preserve">tetra-Sodu pirofosforan </t>
  </si>
  <si>
    <t>tetra-Sodu pirofosforan, 10 hydrat czda [13472-36-1]</t>
  </si>
  <si>
    <t>mocznik czda</t>
  </si>
  <si>
    <t>mocznik</t>
  </si>
  <si>
    <t>Kwas L-askorbinowy</t>
  </si>
  <si>
    <t>Kwas L-askorbinowy, czda</t>
  </si>
  <si>
    <t>250 ml</t>
  </si>
  <si>
    <t>Izopropanol (2-propanol) , alkohol izopropylowy, nr CAS 67-63-0</t>
  </si>
  <si>
    <t xml:space="preserve">Dimetylu sulfotlenek </t>
  </si>
  <si>
    <t>Dimetylu sulfotlenek cz.d.a (99,7-99,9%)  Numer CAS:67-68-5</t>
  </si>
  <si>
    <t>125 szt</t>
  </si>
  <si>
    <t>zestaw po 100 szt</t>
  </si>
  <si>
    <t>podstwowe podłoże do hodowli bakterii o niskich wymaganiach wzrostowych</t>
  </si>
  <si>
    <t>kwas azotowy 69% Suprapur® do analiz śladowych</t>
  </si>
  <si>
    <t>kwas solny 36% Suprapur® do analiz śladowych</t>
  </si>
  <si>
    <t>azotowy kwas 65% czda, do analiz</t>
  </si>
  <si>
    <t>Bufor techniczny pH 4,00</t>
  </si>
  <si>
    <t>Bufor techniczny pH 7,00</t>
  </si>
  <si>
    <t>Bufor techniczny pH 9,00</t>
  </si>
  <si>
    <t>Bufor techniczny pH 4, 250 ml</t>
  </si>
  <si>
    <t xml:space="preserve"> Bufor techniczny pH 7, 250 ml</t>
  </si>
  <si>
    <t>Bufor techniczny pH 9, 250 ml</t>
  </si>
  <si>
    <t>część I - Odczynniki dla Laboratoriów i Pracowni Naukowo -Dydaktycznych WG 1</t>
  </si>
  <si>
    <t>roztwór KCI</t>
  </si>
  <si>
    <t>Roztwór KCl nasycony do przechowywania i uzupełniania elektrod</t>
  </si>
  <si>
    <t>Bufor techniczny pH 10,00</t>
  </si>
  <si>
    <t>Bufor techniczny pH 10, 100 ml</t>
  </si>
  <si>
    <t>zestaw odczynników do barwienia Grama (Gram staining kit)</t>
  </si>
  <si>
    <t>Ekstrakt drożdżowy</t>
  </si>
  <si>
    <t>Agaroza standardowa</t>
  </si>
  <si>
    <t>Agar odżywczy nutrient</t>
  </si>
  <si>
    <t>Bulion odżywczy</t>
  </si>
  <si>
    <t>Podłoże Sabourad z chloramfenikolem</t>
  </si>
  <si>
    <t>Podłoże Sabouraud z dekstrozą</t>
  </si>
  <si>
    <t>Sabouraud Dextrose Liquid Medium</t>
  </si>
  <si>
    <t>test na obecność oksydazy cytochromowej</t>
  </si>
  <si>
    <t>pepton</t>
  </si>
  <si>
    <t>glicerol do biologii molekularnej</t>
  </si>
  <si>
    <t>podłoże McConkey</t>
  </si>
  <si>
    <t>Podłoże potato dextrose agar suche sypkie</t>
  </si>
  <si>
    <t>Podłoże TSA tripticasein soy agar</t>
  </si>
  <si>
    <t>olejek immersyjny do mikroskopii światła białego</t>
  </si>
  <si>
    <t>BHI BULION</t>
  </si>
  <si>
    <t>MANNITOL SALT AGAR</t>
  </si>
  <si>
    <t>parafina ciekła</t>
  </si>
  <si>
    <t>Nutrient Broth No.2 100g</t>
  </si>
  <si>
    <t>Endo agar</t>
  </si>
  <si>
    <t>D-Mannitol</t>
  </si>
  <si>
    <t>DAPI</t>
  </si>
  <si>
    <t>1 kit (zestaw)</t>
  </si>
  <si>
    <t>50 testów</t>
  </si>
  <si>
    <t>25 ml</t>
  </si>
  <si>
    <t>10 mg</t>
  </si>
  <si>
    <t>trypton</t>
  </si>
  <si>
    <t>Woda tryptonowa do badania zdolności produkcji indolu przez bakterie.</t>
  </si>
  <si>
    <t>Bulion odżywczy ogólnego stosowania.</t>
  </si>
  <si>
    <t xml:space="preserve"> Agar odżywczy ogólnego stosowania.</t>
  </si>
  <si>
    <t>Naturalny polisacharyd, zbudowany z pochodnych galaktozy, wykorzystywany do rozdziału i separacji różnych związków.</t>
  </si>
  <si>
    <t xml:space="preserve">Agar bakteriologiczny </t>
  </si>
  <si>
    <t xml:space="preserve"> Specjalnie przygotowany do celów mikrobiologii agar, pozbawiony barwników i substancji toksycznych. </t>
  </si>
  <si>
    <t>Podstawowa pożywka do przygotowywania pożywek różnicujących drobnoustroje na podstawie zdolności do rozkładu cukrów i alkoholi.</t>
  </si>
  <si>
    <t>Selektywna pożywka  o niskim pH do izolacji drożdży i pleśni z próbek różnego rodzaju.</t>
  </si>
  <si>
    <t>Pożywka do izolacji drożdży i pleśni z próbek różnego rodzaju, do oceny ilościowej drożdży i pleśni w mikrobiologii.</t>
  </si>
  <si>
    <t>Agar tryptozowo-sojowy do hodowli drobnoustrojów o różnych wymaganiach wzrostowych z próbek i preparatów różnego rodzaju.</t>
  </si>
  <si>
    <t xml:space="preserve"> Pożywka do izolacji drożdży i pleśni z próbek różnego rodzaju.</t>
  </si>
  <si>
    <t>Selektywna pożywka z ekstraktem drożdżowym i glukozą do oznaczania liczby drożdży i pleśni w próbkach różnego rodzaju.</t>
  </si>
  <si>
    <t>Agar z wyciągiem ziemniaczanym do oznaczania liczby drożdży i pleśni. Umożliwia częściową identyfikację wyrosłych drożdży i pleśni na podstawie morfologii kolonii.</t>
  </si>
  <si>
    <t>Wybiórczo-różnicująca pożywka do izolacji pałeczek Enterobacteriaceae oraz pałeczek nieferementujących z próbek różnego rodzaju.</t>
  </si>
  <si>
    <t>Pożywka do hodowli drobnoustrojów wymagających</t>
  </si>
  <si>
    <t>Selektywna pożywka do izolacji gronkowców ze środowiska wodnego, i różnego rodzaju materiałów.</t>
  </si>
  <si>
    <t>Pożywka do wykrywania bakterii z grupy coli w  próbkach środowiskowych.</t>
  </si>
  <si>
    <t>Dodatek do podłoży hodowlanych używanych do selektywnej izolacji i różnicowania bakterii i drobnoustrojów.</t>
  </si>
  <si>
    <t>Płynny odczynnik oksydazowy używany do identyfikacji niefermentujących bakterii Gram-ujemnych. Test opiera się na wykrywaniu aktywności enzymu oksydazy cytochromowej C.</t>
  </si>
  <si>
    <t>Mineralny olejek przeznaczony do wyeliminowania niepożądanego światła rozproszonego podczas wykonywania prac w mikroskopii.</t>
  </si>
  <si>
    <t>Odczynnik chemiczny do celów laboratoryjnych, analitycznych i dydaktycznych.</t>
  </si>
  <si>
    <t>tween 80</t>
  </si>
  <si>
    <t>alkohol etylowy, 99,9% bezwodny, skażony</t>
  </si>
  <si>
    <t>syrop do biologii molekularnej</t>
  </si>
  <si>
    <t>część III - Odczynniki dla Katedry Geologii Basenów Sedymentacyjnych</t>
  </si>
  <si>
    <t>część IV - Odczynniki dla  Laboratorium Geologii Stosowanej oraz Laboratorium Geochemii i Geomikrobiologii Środowiska</t>
  </si>
  <si>
    <t>część VI - Odczynniki dla Laboratorium Geologii Stosowanej 2</t>
  </si>
  <si>
    <t>część VII - Podłoża i bioreagenty dla Laboratorium Geochemii i Geomikrobiologi Środowiska</t>
  </si>
  <si>
    <t xml:space="preserve">część VIII  - Bufory technicze dla dla Laboratorium Geochemii i Geomikrobiologii Środowiska </t>
  </si>
  <si>
    <t>Alkoholowy cukier szeroko stosowany w preparatach biomolekuł jako stabilizator, środek wypełniający i środek lioprotekcyjny.</t>
  </si>
  <si>
    <t xml:space="preserve">odczynnik do barwienia i oznaczania DNA w mikroskopi fluorescencyjnej </t>
  </si>
  <si>
    <t xml:space="preserve">
Zestaw odczynników do barwienia drobnoustrojów z hodowli i próbek za pomocą różnicowej metody Grama. Zawiera roztwory: Fiolet krystaliczny GK, Lugol kompleks GK, Odbarwiacz GK i Safraninę GK lub zamiennie Fuksynę karbolową GK</t>
  </si>
  <si>
    <t>część II - Odczynniki dla Laboratoriów i  Pracowni Naukowo -Dydaktycznych WG  2</t>
  </si>
  <si>
    <t>część V - Odczynniki dla Laboratorium Geologii Stosowanej 1</t>
  </si>
  <si>
    <t>Kwas siarkowy r-r 98% cz</t>
  </si>
  <si>
    <t xml:space="preserve">kwas octowy lodowaty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</si>
</sst>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6"/>
      <color theme="0" tint="-0.3499862666707357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8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3" fillId="0" borderId="0" xfId="0" applyFont="1" applyFill="1" applyBorder="1" applyAlignment="1" applyProtection="1">
      <alignment horizontal="center" vertical="center"/>
    </xf>
    <xf numFmtId="165" fontId="3" fillId="4" borderId="2" xfId="0" applyNumberFormat="1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wrapText="1"/>
    </xf>
    <xf numFmtId="0" fontId="8" fillId="6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5" fillId="2" borderId="0" xfId="0" applyFont="1" applyFill="1" applyProtection="1"/>
    <xf numFmtId="0" fontId="5" fillId="0" borderId="0" xfId="0" applyFont="1" applyBorder="1" applyProtection="1"/>
    <xf numFmtId="0" fontId="5" fillId="5" borderId="4" xfId="0" applyFont="1" applyFill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2" fillId="8" borderId="4" xfId="0" applyFont="1" applyFill="1" applyBorder="1" applyAlignment="1" applyProtection="1">
      <alignment horizontal="center" vertical="center"/>
      <protection locked="0"/>
    </xf>
    <xf numFmtId="0" fontId="12" fillId="8" borderId="3" xfId="0" applyFont="1" applyFill="1" applyBorder="1" applyAlignment="1" applyProtection="1">
      <alignment horizontal="center" vertical="center"/>
      <protection locked="0"/>
    </xf>
    <xf numFmtId="165" fontId="5" fillId="6" borderId="3" xfId="0" applyNumberFormat="1" applyFont="1" applyFill="1" applyBorder="1" applyAlignment="1" applyProtection="1">
      <alignment horizontal="center" vertical="center" wrapText="1"/>
    </xf>
    <xf numFmtId="165" fontId="5" fillId="6" borderId="5" xfId="0" applyNumberFormat="1" applyFont="1" applyFill="1" applyBorder="1" applyAlignment="1" applyProtection="1">
      <alignment horizontal="center" vertical="center" wrapText="1"/>
    </xf>
    <xf numFmtId="0" fontId="17" fillId="10" borderId="2" xfId="0" applyFont="1" applyFill="1" applyBorder="1" applyAlignment="1" applyProtection="1">
      <alignment horizontal="center" vertical="center" wrapText="1"/>
    </xf>
    <xf numFmtId="0" fontId="5" fillId="0" borderId="9" xfId="0" applyFont="1" applyBorder="1" applyProtection="1"/>
    <xf numFmtId="9" fontId="5" fillId="0" borderId="0" xfId="0" applyNumberFormat="1" applyFont="1" applyProtection="1"/>
    <xf numFmtId="2" fontId="5" fillId="0" borderId="0" xfId="0" applyNumberFormat="1" applyFont="1" applyProtection="1"/>
    <xf numFmtId="165" fontId="5" fillId="6" borderId="4" xfId="0" applyNumberFormat="1" applyFont="1" applyFill="1" applyBorder="1" applyAlignment="1" applyProtection="1">
      <alignment horizontal="center" vertical="center" wrapText="1"/>
    </xf>
    <xf numFmtId="165" fontId="5" fillId="6" borderId="3" xfId="0" applyNumberFormat="1" applyFont="1" applyFill="1" applyBorder="1" applyAlignment="1" applyProtection="1">
      <alignment horizontal="center" vertical="center" wrapText="1"/>
    </xf>
    <xf numFmtId="165" fontId="5" fillId="6" borderId="4" xfId="0" applyNumberFormat="1" applyFont="1" applyFill="1" applyBorder="1" applyAlignment="1" applyProtection="1">
      <alignment horizontal="center" vertical="center" wrapText="1"/>
    </xf>
    <xf numFmtId="165" fontId="5" fillId="6" borderId="3" xfId="0" applyNumberFormat="1" applyFont="1" applyFill="1" applyBorder="1" applyAlignment="1" applyProtection="1">
      <alignment horizontal="center" vertical="center" wrapText="1"/>
    </xf>
    <xf numFmtId="165" fontId="5" fillId="6" borderId="4" xfId="0" applyNumberFormat="1" applyFont="1" applyFill="1" applyBorder="1" applyAlignment="1" applyProtection="1">
      <alignment horizontal="center" vertical="center" wrapText="1"/>
    </xf>
    <xf numFmtId="165" fontId="5" fillId="6" borderId="3" xfId="0" applyNumberFormat="1" applyFont="1" applyFill="1" applyBorder="1" applyAlignment="1" applyProtection="1">
      <alignment horizontal="center" vertical="center" wrapText="1"/>
    </xf>
    <xf numFmtId="165" fontId="10" fillId="5" borderId="4" xfId="0" applyNumberFormat="1" applyFont="1" applyFill="1" applyBorder="1" applyAlignment="1" applyProtection="1">
      <alignment horizontal="center" vertical="center" wrapText="1"/>
      <protection locked="0"/>
    </xf>
    <xf numFmtId="165" fontId="10" fillId="5" borderId="3" xfId="0" applyNumberFormat="1" applyFont="1" applyFill="1" applyBorder="1" applyAlignment="1" applyProtection="1">
      <alignment horizontal="center" vertical="center" wrapText="1"/>
      <protection locked="0"/>
    </xf>
    <xf numFmtId="9" fontId="5" fillId="5" borderId="4" xfId="0" applyNumberFormat="1" applyFont="1" applyFill="1" applyBorder="1" applyAlignment="1" applyProtection="1">
      <alignment horizontal="center" vertical="center" wrapText="1"/>
      <protection locked="0"/>
    </xf>
    <xf numFmtId="9" fontId="5" fillId="5" borderId="3" xfId="0" applyNumberFormat="1" applyFont="1" applyFill="1" applyBorder="1" applyAlignment="1" applyProtection="1">
      <alignment horizontal="center" vertical="center" wrapText="1"/>
      <protection locked="0"/>
    </xf>
    <xf numFmtId="165" fontId="10" fillId="5" borderId="5" xfId="0" applyNumberFormat="1" applyFont="1" applyFill="1" applyBorder="1" applyAlignment="1" applyProtection="1">
      <alignment horizontal="center" vertical="center" wrapText="1"/>
      <protection locked="0"/>
    </xf>
    <xf numFmtId="9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165" fontId="10" fillId="5" borderId="4" xfId="0" applyNumberFormat="1" applyFont="1" applyFill="1" applyBorder="1" applyAlignment="1" applyProtection="1">
      <alignment horizontal="center" vertical="center" wrapText="1"/>
      <protection locked="0"/>
    </xf>
    <xf numFmtId="165" fontId="10" fillId="5" borderId="3" xfId="0" applyNumberFormat="1" applyFont="1" applyFill="1" applyBorder="1" applyAlignment="1" applyProtection="1">
      <alignment horizontal="center" vertical="center" wrapText="1"/>
      <protection locked="0"/>
    </xf>
    <xf numFmtId="9" fontId="10" fillId="5" borderId="4" xfId="0" applyNumberFormat="1" applyFont="1" applyFill="1" applyBorder="1" applyAlignment="1" applyProtection="1">
      <alignment horizontal="center" vertical="center" wrapText="1"/>
      <protection locked="0"/>
    </xf>
    <xf numFmtId="9" fontId="10" fillId="5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6" borderId="4" xfId="0" applyNumberFormat="1" applyFont="1" applyFill="1" applyBorder="1" applyAlignment="1" applyProtection="1">
      <alignment horizontal="center" vertical="center" wrapText="1"/>
    </xf>
    <xf numFmtId="165" fontId="5" fillId="6" borderId="3" xfId="0" applyNumberFormat="1" applyFont="1" applyFill="1" applyBorder="1" applyAlignment="1" applyProtection="1">
      <alignment horizontal="center" vertical="center" wrapText="1"/>
    </xf>
    <xf numFmtId="0" fontId="0" fillId="8" borderId="4" xfId="0" applyFill="1" applyBorder="1" applyAlignment="1" applyProtection="1">
      <alignment horizontal="center" vertical="center"/>
      <protection locked="0"/>
    </xf>
    <xf numFmtId="0" fontId="0" fillId="8" borderId="3" xfId="0" applyFill="1" applyBorder="1" applyAlignment="1" applyProtection="1">
      <alignment horizontal="center" vertical="center"/>
      <protection locked="0"/>
    </xf>
    <xf numFmtId="9" fontId="5" fillId="5" borderId="4" xfId="0" applyNumberFormat="1" applyFont="1" applyFill="1" applyBorder="1" applyAlignment="1" applyProtection="1">
      <alignment horizontal="center" vertical="center" wrapText="1"/>
      <protection locked="0"/>
    </xf>
    <xf numFmtId="9" fontId="5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15" fillId="9" borderId="4" xfId="0" applyFont="1" applyFill="1" applyBorder="1" applyAlignment="1" applyProtection="1">
      <alignment horizontal="center" vertical="center" wrapText="1"/>
    </xf>
    <xf numFmtId="0" fontId="15" fillId="9" borderId="3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center" vertical="center" wrapText="1"/>
    </xf>
    <xf numFmtId="0" fontId="0" fillId="5" borderId="4" xfId="0" applyFont="1" applyFill="1" applyBorder="1" applyAlignment="1" applyProtection="1">
      <alignment horizontal="center" vertical="center" wrapText="1"/>
      <protection locked="0"/>
    </xf>
    <xf numFmtId="0" fontId="0" fillId="5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5" borderId="4" xfId="0" applyFill="1" applyBorder="1" applyAlignment="1" applyProtection="1">
      <alignment horizontal="center" wrapText="1"/>
      <protection locked="0"/>
    </xf>
    <xf numFmtId="0" fontId="0" fillId="5" borderId="3" xfId="0" applyFill="1" applyBorder="1" applyAlignment="1" applyProtection="1">
      <alignment horizontal="center" wrapText="1"/>
      <protection locked="0"/>
    </xf>
    <xf numFmtId="164" fontId="18" fillId="0" borderId="8" xfId="1" applyFont="1" applyBorder="1" applyAlignment="1">
      <alignment horizontal="center" vertical="center" wrapText="1"/>
    </xf>
    <xf numFmtId="164" fontId="18" fillId="0" borderId="7" xfId="1" applyFont="1" applyBorder="1" applyAlignment="1">
      <alignment horizontal="center" vertical="center" wrapText="1"/>
    </xf>
    <xf numFmtId="164" fontId="18" fillId="0" borderId="3" xfId="1" applyFont="1" applyBorder="1" applyAlignment="1">
      <alignment horizontal="center" vertical="center" wrapText="1"/>
    </xf>
    <xf numFmtId="0" fontId="12" fillId="8" borderId="4" xfId="0" applyFont="1" applyFill="1" applyBorder="1" applyAlignment="1" applyProtection="1">
      <alignment horizontal="center" vertical="center"/>
      <protection locked="0"/>
    </xf>
    <xf numFmtId="0" fontId="12" fillId="8" borderId="3" xfId="0" applyFont="1" applyFill="1" applyBorder="1" applyAlignment="1" applyProtection="1">
      <alignment horizontal="center" vertical="center"/>
      <protection locked="0"/>
    </xf>
    <xf numFmtId="0" fontId="13" fillId="8" borderId="4" xfId="0" applyFont="1" applyFill="1" applyBorder="1" applyAlignment="1" applyProtection="1">
      <alignment horizontal="center" vertical="center" wrapText="1"/>
      <protection locked="0"/>
    </xf>
    <xf numFmtId="0" fontId="13" fillId="8" borderId="3" xfId="0" applyFont="1" applyFill="1" applyBorder="1" applyAlignment="1" applyProtection="1">
      <alignment horizontal="center" vertical="center" wrapText="1"/>
      <protection locked="0"/>
    </xf>
    <xf numFmtId="165" fontId="11" fillId="7" borderId="4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9" fontId="5" fillId="0" borderId="4" xfId="1" applyNumberFormat="1" applyFont="1" applyFill="1" applyBorder="1" applyAlignment="1" applyProtection="1">
      <alignment horizontal="center" vertical="center"/>
      <protection locked="0"/>
    </xf>
    <xf numFmtId="9" fontId="5" fillId="0" borderId="3" xfId="1" applyNumberFormat="1" applyFont="1" applyFill="1" applyBorder="1" applyAlignment="1" applyProtection="1">
      <alignment horizontal="center" vertical="center"/>
      <protection locked="0"/>
    </xf>
    <xf numFmtId="165" fontId="5" fillId="0" borderId="4" xfId="1" applyNumberFormat="1" applyFont="1" applyFill="1" applyBorder="1" applyAlignment="1" applyProtection="1">
      <alignment horizontal="center" vertical="center"/>
      <protection locked="0"/>
    </xf>
    <xf numFmtId="165" fontId="5" fillId="0" borderId="3" xfId="1" applyNumberFormat="1" applyFont="1" applyFill="1" applyBorder="1" applyAlignment="1" applyProtection="1">
      <alignment horizontal="center" vertical="center"/>
      <protection locked="0"/>
    </xf>
    <xf numFmtId="165" fontId="5" fillId="0" borderId="4" xfId="0" applyNumberFormat="1" applyFont="1" applyBorder="1" applyAlignment="1" applyProtection="1">
      <alignment horizontal="center" vertical="center"/>
      <protection locked="0"/>
    </xf>
    <xf numFmtId="165" fontId="5" fillId="0" borderId="3" xfId="0" applyNumberFormat="1" applyFont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165" fontId="5" fillId="0" borderId="4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2" fillId="9" borderId="4" xfId="0" applyFont="1" applyFill="1" applyBorder="1" applyAlignment="1" applyProtection="1">
      <alignment horizontal="center" vertical="center" wrapText="1"/>
    </xf>
    <xf numFmtId="0" fontId="12" fillId="9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4" fillId="8" borderId="4" xfId="0" applyFont="1" applyFill="1" applyBorder="1" applyAlignment="1" applyProtection="1">
      <alignment horizontal="center" vertical="center"/>
      <protection locked="0"/>
    </xf>
    <xf numFmtId="0" fontId="14" fillId="8" borderId="3" xfId="0" applyFont="1" applyFill="1" applyBorder="1" applyAlignment="1" applyProtection="1">
      <alignment horizontal="center" vertical="center"/>
      <protection locked="0"/>
    </xf>
    <xf numFmtId="0" fontId="0" fillId="8" borderId="4" xfId="0" applyFill="1" applyBorder="1" applyAlignment="1" applyProtection="1">
      <alignment horizontal="center" vertical="center" wrapText="1"/>
      <protection locked="0"/>
    </xf>
    <xf numFmtId="0" fontId="0" fillId="8" borderId="3" xfId="0" applyFill="1" applyBorder="1" applyAlignment="1" applyProtection="1">
      <alignment horizontal="center" vertical="center" wrapText="1"/>
      <protection locked="0"/>
    </xf>
    <xf numFmtId="49" fontId="0" fillId="11" borderId="4" xfId="0" applyNumberFormat="1" applyFill="1" applyBorder="1" applyAlignment="1" applyProtection="1">
      <alignment horizontal="center" vertical="center" wrapText="1"/>
      <protection locked="0"/>
    </xf>
    <xf numFmtId="49" fontId="0" fillId="11" borderId="3" xfId="0" applyNumberFormat="1" applyFill="1" applyBorder="1" applyAlignment="1" applyProtection="1">
      <alignment horizontal="center" vertical="center" wrapText="1"/>
      <protection locked="0"/>
    </xf>
    <xf numFmtId="0" fontId="19" fillId="11" borderId="4" xfId="0" applyFont="1" applyFill="1" applyBorder="1" applyAlignment="1">
      <alignment horizontal="center"/>
    </xf>
    <xf numFmtId="0" fontId="19" fillId="11" borderId="3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0" fillId="11" borderId="4" xfId="0" applyFill="1" applyBorder="1" applyAlignment="1" applyProtection="1">
      <alignment horizontal="center" vertical="center"/>
      <protection locked="0"/>
    </xf>
    <xf numFmtId="0" fontId="0" fillId="11" borderId="3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2">
    <cellStyle name="Excel Built-in Normal" xfId="1"/>
    <cellStyle name="Normalny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MU151"/>
  <sheetViews>
    <sheetView tabSelected="1" topLeftCell="A136" workbookViewId="0">
      <selection activeCell="B16" sqref="B16:B17"/>
    </sheetView>
  </sheetViews>
  <sheetFormatPr defaultColWidth="8.85546875" defaultRowHeight="12.75" x14ac:dyDescent="0.2"/>
  <cols>
    <col min="1" max="1" width="4.7109375" style="3" customWidth="1"/>
    <col min="2" max="2" width="53.28515625" style="9" customWidth="1"/>
    <col min="3" max="3" width="46.85546875" style="3" customWidth="1"/>
    <col min="4" max="4" width="15.140625" style="9" customWidth="1"/>
    <col min="5" max="5" width="12.42578125" style="9" customWidth="1"/>
    <col min="6" max="6" width="13" style="3" customWidth="1"/>
    <col min="7" max="7" width="11" style="3" customWidth="1"/>
    <col min="8" max="8" width="15.85546875" style="3" customWidth="1"/>
    <col min="9" max="9" width="1.5703125" style="3" hidden="1" customWidth="1"/>
    <col min="10" max="10" width="3.85546875" style="3" hidden="1" customWidth="1"/>
    <col min="11" max="12" width="14.5703125" style="3" customWidth="1"/>
    <col min="13" max="16384" width="8.85546875" style="3"/>
  </cols>
  <sheetData>
    <row r="1" spans="1:12" ht="45.75" customHeight="1" x14ac:dyDescent="0.2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15"/>
      <c r="L1" s="15"/>
    </row>
    <row r="2" spans="1:12" ht="5.25" hidden="1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15"/>
      <c r="L2" s="15"/>
    </row>
    <row r="3" spans="1:12" x14ac:dyDescent="0.2">
      <c r="A3" s="76" t="s">
        <v>279</v>
      </c>
      <c r="B3" s="76"/>
      <c r="C3" s="76"/>
      <c r="D3" s="76"/>
      <c r="E3" s="76"/>
      <c r="F3" s="76"/>
      <c r="G3" s="76"/>
      <c r="H3" s="76"/>
      <c r="I3" s="14"/>
      <c r="J3" s="14"/>
      <c r="K3" s="15"/>
      <c r="L3" s="15"/>
    </row>
    <row r="4" spans="1:12" ht="84" customHeight="1" x14ac:dyDescent="0.2">
      <c r="A4" s="4" t="s">
        <v>0</v>
      </c>
      <c r="B4" s="4" t="s">
        <v>25</v>
      </c>
      <c r="C4" s="4" t="s">
        <v>26</v>
      </c>
      <c r="D4" s="4" t="s">
        <v>6</v>
      </c>
      <c r="E4" s="4" t="s">
        <v>7</v>
      </c>
      <c r="F4" s="4" t="s">
        <v>2</v>
      </c>
      <c r="G4" s="4" t="s">
        <v>1</v>
      </c>
      <c r="H4" s="4" t="s">
        <v>3</v>
      </c>
      <c r="I4" s="4" t="s">
        <v>8</v>
      </c>
      <c r="J4" s="4" t="s">
        <v>4</v>
      </c>
      <c r="K4" s="4" t="s">
        <v>8</v>
      </c>
      <c r="L4" s="4" t="s">
        <v>4</v>
      </c>
    </row>
    <row r="5" spans="1:12" ht="24" customHeight="1" x14ac:dyDescent="0.2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 t="s">
        <v>11</v>
      </c>
      <c r="I5" s="1" t="s">
        <v>10</v>
      </c>
      <c r="J5" s="1" t="s">
        <v>9</v>
      </c>
      <c r="K5" s="1" t="s">
        <v>10</v>
      </c>
      <c r="L5" s="1" t="s">
        <v>9</v>
      </c>
    </row>
    <row r="6" spans="1:12" ht="42.75" customHeight="1" x14ac:dyDescent="0.2">
      <c r="A6" s="55">
        <v>1</v>
      </c>
      <c r="B6" s="53" t="s">
        <v>44</v>
      </c>
      <c r="C6" s="51" t="s">
        <v>43</v>
      </c>
      <c r="D6" s="47" t="s">
        <v>18</v>
      </c>
      <c r="E6" s="47">
        <v>6</v>
      </c>
      <c r="F6" s="41"/>
      <c r="G6" s="49"/>
      <c r="H6" s="45">
        <f t="shared" ref="H6:H8" si="0">F6*(100%+G6)</f>
        <v>0</v>
      </c>
      <c r="I6" s="45">
        <f>E6*F6</f>
        <v>0</v>
      </c>
      <c r="J6" s="45">
        <f>H6*E6</f>
        <v>0</v>
      </c>
      <c r="K6" s="45">
        <f>E6*F6</f>
        <v>0</v>
      </c>
      <c r="L6" s="45">
        <f>E6*H6</f>
        <v>0</v>
      </c>
    </row>
    <row r="7" spans="1:12" ht="28.9" customHeight="1" x14ac:dyDescent="0.2">
      <c r="A7" s="56"/>
      <c r="B7" s="54" t="s">
        <v>32</v>
      </c>
      <c r="C7" s="52" t="s">
        <v>34</v>
      </c>
      <c r="D7" s="48"/>
      <c r="E7" s="48"/>
      <c r="F7" s="42"/>
      <c r="G7" s="50"/>
      <c r="H7" s="46"/>
      <c r="I7" s="46"/>
      <c r="J7" s="46"/>
      <c r="K7" s="46"/>
      <c r="L7" s="46"/>
    </row>
    <row r="8" spans="1:12" ht="15" customHeight="1" x14ac:dyDescent="0.2">
      <c r="A8" s="55">
        <v>2</v>
      </c>
      <c r="B8" s="53" t="s">
        <v>33</v>
      </c>
      <c r="C8" s="51" t="s">
        <v>42</v>
      </c>
      <c r="D8" s="47" t="s">
        <v>18</v>
      </c>
      <c r="E8" s="47">
        <v>3</v>
      </c>
      <c r="F8" s="41"/>
      <c r="G8" s="49"/>
      <c r="H8" s="45">
        <f t="shared" si="0"/>
        <v>0</v>
      </c>
      <c r="I8" s="45">
        <f t="shared" ref="I8" si="1">E8*F8</f>
        <v>0</v>
      </c>
      <c r="J8" s="45">
        <f t="shared" ref="J8" si="2">H8*E8</f>
        <v>0</v>
      </c>
      <c r="K8" s="45">
        <f t="shared" ref="K8" si="3">E8*F8</f>
        <v>0</v>
      </c>
      <c r="L8" s="45">
        <f t="shared" ref="L8" si="4">E8*H8</f>
        <v>0</v>
      </c>
    </row>
    <row r="9" spans="1:12" ht="47.25" customHeight="1" x14ac:dyDescent="0.2">
      <c r="A9" s="56"/>
      <c r="B9" s="54" t="s">
        <v>31</v>
      </c>
      <c r="C9" s="52" t="s">
        <v>34</v>
      </c>
      <c r="D9" s="48"/>
      <c r="E9" s="48"/>
      <c r="F9" s="42"/>
      <c r="G9" s="50"/>
      <c r="H9" s="46"/>
      <c r="I9" s="46"/>
      <c r="J9" s="46"/>
      <c r="K9" s="46"/>
      <c r="L9" s="46"/>
    </row>
    <row r="10" spans="1:12" ht="15" customHeight="1" x14ac:dyDescent="0.2">
      <c r="A10" s="55">
        <v>3</v>
      </c>
      <c r="B10" s="53" t="s">
        <v>41</v>
      </c>
      <c r="C10" s="51" t="s">
        <v>38</v>
      </c>
      <c r="D10" s="47" t="s">
        <v>18</v>
      </c>
      <c r="E10" s="47">
        <v>6</v>
      </c>
      <c r="F10" s="39"/>
      <c r="G10" s="40"/>
      <c r="H10" s="24"/>
      <c r="I10" s="24"/>
      <c r="J10" s="24"/>
      <c r="K10" s="24"/>
      <c r="L10" s="24"/>
    </row>
    <row r="11" spans="1:12" ht="47.25" customHeight="1" x14ac:dyDescent="0.2">
      <c r="A11" s="56"/>
      <c r="B11" s="54" t="s">
        <v>33</v>
      </c>
      <c r="C11" s="52" t="s">
        <v>33</v>
      </c>
      <c r="D11" s="48"/>
      <c r="E11" s="48"/>
      <c r="F11" s="39"/>
      <c r="G11" s="40"/>
      <c r="H11" s="24"/>
      <c r="I11" s="24"/>
      <c r="J11" s="24"/>
      <c r="K11" s="24"/>
      <c r="L11" s="24"/>
    </row>
    <row r="12" spans="1:12" ht="12.75" customHeight="1" x14ac:dyDescent="0.2">
      <c r="A12" s="55">
        <v>4</v>
      </c>
      <c r="B12" s="53" t="s">
        <v>346</v>
      </c>
      <c r="C12" s="51" t="s">
        <v>35</v>
      </c>
      <c r="D12" s="47" t="s">
        <v>18</v>
      </c>
      <c r="E12" s="47">
        <v>5</v>
      </c>
      <c r="F12" s="35"/>
      <c r="G12" s="37"/>
      <c r="H12" s="33">
        <f t="shared" ref="H12" si="5">F12*(100%+G12)</f>
        <v>0</v>
      </c>
      <c r="I12" s="33">
        <f t="shared" ref="I12" si="6">E12*F12</f>
        <v>0</v>
      </c>
      <c r="J12" s="33">
        <f t="shared" ref="J12" si="7">H12*E12</f>
        <v>0</v>
      </c>
      <c r="K12" s="33">
        <f t="shared" ref="K12" si="8">E12*F12</f>
        <v>0</v>
      </c>
      <c r="L12" s="33">
        <f t="shared" ref="L12" si="9">E12*H12</f>
        <v>0</v>
      </c>
    </row>
    <row r="13" spans="1:12" ht="58.5" customHeight="1" x14ac:dyDescent="0.2">
      <c r="A13" s="56"/>
      <c r="B13" s="54" t="s">
        <v>36</v>
      </c>
      <c r="C13" s="52" t="s">
        <v>36</v>
      </c>
      <c r="D13" s="48"/>
      <c r="E13" s="48"/>
      <c r="F13" s="36"/>
      <c r="G13" s="38"/>
      <c r="H13" s="34"/>
      <c r="I13" s="34"/>
      <c r="J13" s="34"/>
      <c r="K13" s="34"/>
      <c r="L13" s="34"/>
    </row>
    <row r="14" spans="1:12" x14ac:dyDescent="0.2">
      <c r="A14" s="55">
        <v>5</v>
      </c>
      <c r="B14" s="53" t="s">
        <v>40</v>
      </c>
      <c r="C14" s="53" t="s">
        <v>37</v>
      </c>
      <c r="D14" s="47" t="s">
        <v>18</v>
      </c>
      <c r="E14" s="47">
        <v>3</v>
      </c>
      <c r="F14" s="41"/>
      <c r="G14" s="49"/>
      <c r="H14" s="45">
        <f t="shared" ref="H14" si="10">F14*(100%+G14)</f>
        <v>0</v>
      </c>
      <c r="I14" s="45">
        <f t="shared" ref="I14" si="11">E14*F14</f>
        <v>0</v>
      </c>
      <c r="J14" s="45">
        <f t="shared" ref="J14" si="12">H14*E14</f>
        <v>0</v>
      </c>
      <c r="K14" s="45">
        <f t="shared" ref="K14" si="13">E14*F14</f>
        <v>0</v>
      </c>
      <c r="L14" s="45">
        <f t="shared" ref="L14" si="14">E14*H14</f>
        <v>0</v>
      </c>
    </row>
    <row r="15" spans="1:12" ht="60.75" customHeight="1" x14ac:dyDescent="0.2">
      <c r="A15" s="56"/>
      <c r="B15" s="54" t="s">
        <v>35</v>
      </c>
      <c r="C15" s="54" t="s">
        <v>35</v>
      </c>
      <c r="D15" s="48"/>
      <c r="E15" s="48"/>
      <c r="F15" s="42"/>
      <c r="G15" s="50"/>
      <c r="H15" s="46"/>
      <c r="I15" s="46"/>
      <c r="J15" s="46"/>
      <c r="K15" s="46"/>
      <c r="L15" s="46"/>
    </row>
    <row r="16" spans="1:12" customFormat="1" ht="15" x14ac:dyDescent="0.25">
      <c r="A16" s="55">
        <v>6</v>
      </c>
      <c r="B16" s="53" t="s">
        <v>39</v>
      </c>
      <c r="C16" s="51" t="s">
        <v>36</v>
      </c>
      <c r="D16" s="47" t="s">
        <v>22</v>
      </c>
      <c r="E16" s="47">
        <v>3</v>
      </c>
      <c r="F16" s="41"/>
      <c r="G16" s="49"/>
      <c r="H16" s="45">
        <f t="shared" ref="H16" si="15">F16*(100%+G16)</f>
        <v>0</v>
      </c>
      <c r="I16" s="45">
        <f t="shared" ref="I16" si="16">E16*F16</f>
        <v>0</v>
      </c>
      <c r="J16" s="45">
        <f t="shared" ref="J16" si="17">H16*E16</f>
        <v>0</v>
      </c>
      <c r="K16" s="45">
        <f t="shared" ref="K16" si="18">E16*F16</f>
        <v>0</v>
      </c>
      <c r="L16" s="45">
        <f t="shared" ref="L16" si="19">E16*H16</f>
        <v>0</v>
      </c>
    </row>
    <row r="17" spans="1:12" customFormat="1" ht="50.25" customHeight="1" x14ac:dyDescent="0.25">
      <c r="A17" s="56"/>
      <c r="B17" s="54" t="s">
        <v>37</v>
      </c>
      <c r="C17" s="52" t="s">
        <v>37</v>
      </c>
      <c r="D17" s="48"/>
      <c r="E17" s="48"/>
      <c r="F17" s="42"/>
      <c r="G17" s="50"/>
      <c r="H17" s="46"/>
      <c r="I17" s="46"/>
      <c r="J17" s="46"/>
      <c r="K17" s="46"/>
      <c r="L17" s="46"/>
    </row>
    <row r="18" spans="1:12" customFormat="1" ht="15" x14ac:dyDescent="0.25">
      <c r="A18" s="55">
        <v>7</v>
      </c>
      <c r="B18" s="53" t="s">
        <v>51</v>
      </c>
      <c r="C18" s="51" t="s">
        <v>52</v>
      </c>
      <c r="D18" s="47" t="s">
        <v>18</v>
      </c>
      <c r="E18" s="47">
        <v>2</v>
      </c>
      <c r="F18" s="41"/>
      <c r="G18" s="49"/>
      <c r="H18" s="45">
        <f t="shared" ref="H18" si="20">F18*(100%+G18)</f>
        <v>0</v>
      </c>
      <c r="I18" s="45">
        <f t="shared" ref="I18" si="21">E18*F18</f>
        <v>0</v>
      </c>
      <c r="J18" s="45">
        <f t="shared" ref="J18" si="22">H18*E18</f>
        <v>0</v>
      </c>
      <c r="K18" s="45">
        <f t="shared" ref="K18" si="23">E18*F18</f>
        <v>0</v>
      </c>
      <c r="L18" s="45">
        <f t="shared" ref="L18" si="24">E18*H18</f>
        <v>0</v>
      </c>
    </row>
    <row r="19" spans="1:12" customFormat="1" ht="57.75" customHeight="1" x14ac:dyDescent="0.25">
      <c r="A19" s="56"/>
      <c r="B19" s="54" t="s">
        <v>53</v>
      </c>
      <c r="C19" s="52" t="s">
        <v>54</v>
      </c>
      <c r="D19" s="48"/>
      <c r="E19" s="48"/>
      <c r="F19" s="42"/>
      <c r="G19" s="50"/>
      <c r="H19" s="46"/>
      <c r="I19" s="46"/>
      <c r="J19" s="46"/>
      <c r="K19" s="46"/>
      <c r="L19" s="46"/>
    </row>
    <row r="20" spans="1:12" customFormat="1" ht="15" x14ac:dyDescent="0.25">
      <c r="A20" s="55">
        <v>8</v>
      </c>
      <c r="B20" s="53" t="s">
        <v>58</v>
      </c>
      <c r="C20" s="51" t="s">
        <v>54</v>
      </c>
      <c r="D20" s="21"/>
      <c r="E20" s="72">
        <v>1</v>
      </c>
      <c r="F20" s="41"/>
      <c r="G20" s="49"/>
      <c r="H20" s="45">
        <f t="shared" ref="H20" si="25">F20*(100%+G20)</f>
        <v>0</v>
      </c>
      <c r="I20" s="45">
        <f t="shared" ref="I20" si="26">E20*F20</f>
        <v>0</v>
      </c>
      <c r="J20" s="45">
        <f t="shared" ref="J20" si="27">H20*E20</f>
        <v>0</v>
      </c>
      <c r="K20" s="45">
        <f t="shared" ref="K20" si="28">E20*F20</f>
        <v>0</v>
      </c>
      <c r="L20" s="45">
        <f t="shared" ref="L20" si="29">E20*H20</f>
        <v>0</v>
      </c>
    </row>
    <row r="21" spans="1:12" customFormat="1" ht="58.9" customHeight="1" x14ac:dyDescent="0.25">
      <c r="A21" s="56"/>
      <c r="B21" s="54" t="s">
        <v>55</v>
      </c>
      <c r="C21" s="52" t="s">
        <v>56</v>
      </c>
      <c r="D21" s="22" t="s">
        <v>19</v>
      </c>
      <c r="E21" s="73"/>
      <c r="F21" s="42"/>
      <c r="G21" s="50"/>
      <c r="H21" s="46"/>
      <c r="I21" s="46"/>
      <c r="J21" s="46"/>
      <c r="K21" s="46"/>
      <c r="L21" s="46"/>
    </row>
    <row r="22" spans="1:12" customFormat="1" ht="15" customHeight="1" x14ac:dyDescent="0.25">
      <c r="A22" s="55">
        <v>9</v>
      </c>
      <c r="B22" s="53" t="s">
        <v>167</v>
      </c>
      <c r="C22" s="51" t="s">
        <v>57</v>
      </c>
      <c r="D22" s="21"/>
      <c r="E22" s="72">
        <v>4</v>
      </c>
      <c r="F22" s="41"/>
      <c r="G22" s="49"/>
      <c r="H22" s="45">
        <f t="shared" ref="H22" si="30">F22*(100%+G22)</f>
        <v>0</v>
      </c>
      <c r="I22" s="45">
        <f t="shared" ref="I22" si="31">E22*F22</f>
        <v>0</v>
      </c>
      <c r="J22" s="45">
        <f t="shared" ref="J22" si="32">H22*E22</f>
        <v>0</v>
      </c>
      <c r="K22" s="45">
        <f t="shared" ref="K22" si="33">E22*F22</f>
        <v>0</v>
      </c>
      <c r="L22" s="45">
        <f t="shared" ref="L22" si="34">E22*H22</f>
        <v>0</v>
      </c>
    </row>
    <row r="23" spans="1:12" customFormat="1" ht="102" customHeight="1" x14ac:dyDescent="0.25">
      <c r="A23" s="56"/>
      <c r="B23" s="54"/>
      <c r="C23" s="52" t="s">
        <v>57</v>
      </c>
      <c r="D23" s="22" t="s">
        <v>18</v>
      </c>
      <c r="E23" s="73"/>
      <c r="F23" s="42"/>
      <c r="G23" s="50"/>
      <c r="H23" s="46"/>
      <c r="I23" s="46"/>
      <c r="J23" s="46"/>
      <c r="K23" s="46"/>
      <c r="L23" s="46"/>
    </row>
    <row r="24" spans="1:12" customFormat="1" ht="15" x14ac:dyDescent="0.25">
      <c r="A24" s="55">
        <v>10</v>
      </c>
      <c r="B24" s="53" t="s">
        <v>168</v>
      </c>
      <c r="C24" s="51" t="s">
        <v>59</v>
      </c>
      <c r="D24" s="70" t="s">
        <v>60</v>
      </c>
      <c r="E24" s="72">
        <v>1</v>
      </c>
      <c r="F24" s="41"/>
      <c r="G24" s="49"/>
      <c r="H24" s="45">
        <f t="shared" ref="H24" si="35">F24*(100%+G24)</f>
        <v>0</v>
      </c>
      <c r="I24" s="45">
        <f t="shared" ref="I24" si="36">E24*F24</f>
        <v>0</v>
      </c>
      <c r="J24" s="45">
        <f t="shared" ref="J24" si="37">H24*E24</f>
        <v>0</v>
      </c>
      <c r="K24" s="45">
        <f t="shared" ref="K24" si="38">E24*F24</f>
        <v>0</v>
      </c>
      <c r="L24" s="45">
        <f t="shared" ref="L24" si="39">E24*H24</f>
        <v>0</v>
      </c>
    </row>
    <row r="25" spans="1:12" customFormat="1" ht="87" customHeight="1" x14ac:dyDescent="0.25">
      <c r="A25" s="56"/>
      <c r="B25" s="54"/>
      <c r="C25" s="52" t="s">
        <v>59</v>
      </c>
      <c r="D25" s="71"/>
      <c r="E25" s="73"/>
      <c r="F25" s="42"/>
      <c r="G25" s="50"/>
      <c r="H25" s="46"/>
      <c r="I25" s="46"/>
      <c r="J25" s="46"/>
      <c r="K25" s="46"/>
      <c r="L25" s="46"/>
    </row>
    <row r="26" spans="1:12" customFormat="1" ht="15" x14ac:dyDescent="0.25">
      <c r="A26" s="55">
        <v>11</v>
      </c>
      <c r="B26" s="53" t="s">
        <v>234</v>
      </c>
      <c r="C26" s="51" t="s">
        <v>158</v>
      </c>
      <c r="D26" s="47" t="s">
        <v>134</v>
      </c>
      <c r="E26" s="47">
        <v>4</v>
      </c>
      <c r="F26" s="41"/>
      <c r="G26" s="49"/>
      <c r="H26" s="45">
        <f t="shared" ref="H26" si="40">F26*(100%+G26)</f>
        <v>0</v>
      </c>
      <c r="I26" s="45">
        <f t="shared" ref="I26" si="41">E26*F26</f>
        <v>0</v>
      </c>
      <c r="J26" s="45">
        <f t="shared" ref="J26" si="42">H26*E26</f>
        <v>0</v>
      </c>
      <c r="K26" s="45">
        <f t="shared" ref="K26" si="43">E26*F26</f>
        <v>0</v>
      </c>
      <c r="L26" s="45">
        <f t="shared" ref="L26" si="44">E26*H26</f>
        <v>0</v>
      </c>
    </row>
    <row r="27" spans="1:12" customFormat="1" ht="43.15" customHeight="1" x14ac:dyDescent="0.25">
      <c r="A27" s="56"/>
      <c r="B27" s="54" t="s">
        <v>133</v>
      </c>
      <c r="C27" s="52" t="s">
        <v>135</v>
      </c>
      <c r="D27" s="48" t="s">
        <v>136</v>
      </c>
      <c r="E27" s="48">
        <v>1</v>
      </c>
      <c r="F27" s="42"/>
      <c r="G27" s="50"/>
      <c r="H27" s="46"/>
      <c r="I27" s="46"/>
      <c r="J27" s="46"/>
      <c r="K27" s="46"/>
      <c r="L27" s="46"/>
    </row>
    <row r="28" spans="1:12" customFormat="1" ht="15" x14ac:dyDescent="0.25">
      <c r="A28" s="55">
        <v>12</v>
      </c>
      <c r="B28" s="51" t="s">
        <v>243</v>
      </c>
      <c r="C28" s="51" t="s">
        <v>157</v>
      </c>
      <c r="D28" s="47" t="s">
        <v>136</v>
      </c>
      <c r="E28" s="47">
        <v>4</v>
      </c>
      <c r="F28" s="41"/>
      <c r="G28" s="49"/>
      <c r="H28" s="45">
        <f t="shared" ref="H28" si="45">F28*(100%+G28)</f>
        <v>0</v>
      </c>
      <c r="I28" s="45">
        <f t="shared" ref="I28" si="46">E28*F28</f>
        <v>0</v>
      </c>
      <c r="J28" s="45">
        <f t="shared" ref="J28" si="47">H28*E28</f>
        <v>0</v>
      </c>
      <c r="K28" s="45">
        <f t="shared" ref="K28" si="48">E28*F28</f>
        <v>0</v>
      </c>
      <c r="L28" s="45">
        <f t="shared" ref="L28" si="49">E28*H28</f>
        <v>0</v>
      </c>
    </row>
    <row r="29" spans="1:12" customFormat="1" ht="45" customHeight="1" x14ac:dyDescent="0.25">
      <c r="A29" s="56"/>
      <c r="B29" s="52" t="s">
        <v>133</v>
      </c>
      <c r="C29" s="52" t="s">
        <v>135</v>
      </c>
      <c r="D29" s="48" t="s">
        <v>136</v>
      </c>
      <c r="E29" s="48">
        <v>1</v>
      </c>
      <c r="F29" s="42"/>
      <c r="G29" s="50"/>
      <c r="H29" s="46"/>
      <c r="I29" s="46"/>
      <c r="J29" s="46"/>
      <c r="K29" s="46"/>
      <c r="L29" s="46"/>
    </row>
    <row r="30" spans="1:12" customFormat="1" ht="15" x14ac:dyDescent="0.25">
      <c r="A30" s="55">
        <v>13</v>
      </c>
      <c r="B30" s="53" t="s">
        <v>153</v>
      </c>
      <c r="C30" s="51" t="s">
        <v>143</v>
      </c>
      <c r="D30" s="47" t="s">
        <v>18</v>
      </c>
      <c r="E30" s="47">
        <v>6</v>
      </c>
      <c r="F30" s="41"/>
      <c r="G30" s="49"/>
      <c r="H30" s="45">
        <f t="shared" ref="H30" si="50">F30*(100%+G30)</f>
        <v>0</v>
      </c>
      <c r="I30" s="45">
        <f t="shared" ref="I30" si="51">E30*F30</f>
        <v>0</v>
      </c>
      <c r="J30" s="45">
        <f t="shared" ref="J30" si="52">H30*E30</f>
        <v>0</v>
      </c>
      <c r="K30" s="45">
        <f t="shared" ref="K30" si="53">E30*F30</f>
        <v>0</v>
      </c>
      <c r="L30" s="45">
        <f t="shared" ref="L30" si="54">E30*H30</f>
        <v>0</v>
      </c>
    </row>
    <row r="31" spans="1:12" customFormat="1" ht="59.25" customHeight="1" x14ac:dyDescent="0.25">
      <c r="A31" s="56"/>
      <c r="B31" s="54" t="s">
        <v>137</v>
      </c>
      <c r="C31" s="52" t="s">
        <v>138</v>
      </c>
      <c r="D31" s="48"/>
      <c r="E31" s="48"/>
      <c r="F31" s="42"/>
      <c r="G31" s="50"/>
      <c r="H31" s="46"/>
      <c r="I31" s="46"/>
      <c r="J31" s="46"/>
      <c r="K31" s="46"/>
      <c r="L31" s="46"/>
    </row>
    <row r="32" spans="1:12" customFormat="1" ht="15" x14ac:dyDescent="0.25">
      <c r="A32" s="55">
        <v>14</v>
      </c>
      <c r="B32" s="51" t="s">
        <v>39</v>
      </c>
      <c r="C32" s="51" t="s">
        <v>144</v>
      </c>
      <c r="D32" s="47" t="s">
        <v>18</v>
      </c>
      <c r="E32" s="47">
        <v>6</v>
      </c>
      <c r="F32" s="41"/>
      <c r="G32" s="49"/>
      <c r="H32" s="45">
        <f t="shared" ref="H32" si="55">F32*(100%+G32)</f>
        <v>0</v>
      </c>
      <c r="I32" s="45">
        <f t="shared" ref="I32" si="56">E32*F32</f>
        <v>0</v>
      </c>
      <c r="J32" s="45">
        <f t="shared" ref="J32" si="57">H32*E32</f>
        <v>0</v>
      </c>
      <c r="K32" s="45">
        <f t="shared" ref="K32" si="58">E32*F32</f>
        <v>0</v>
      </c>
      <c r="L32" s="45">
        <f t="shared" ref="L32" si="59">E32*H32</f>
        <v>0</v>
      </c>
    </row>
    <row r="33" spans="1:12" customFormat="1" ht="45.75" customHeight="1" x14ac:dyDescent="0.25">
      <c r="A33" s="56"/>
      <c r="B33" s="52" t="s">
        <v>139</v>
      </c>
      <c r="C33" s="52" t="s">
        <v>140</v>
      </c>
      <c r="D33" s="48"/>
      <c r="E33" s="48"/>
      <c r="F33" s="42"/>
      <c r="G33" s="50"/>
      <c r="H33" s="46"/>
      <c r="I33" s="46"/>
      <c r="J33" s="46"/>
      <c r="K33" s="46"/>
      <c r="L33" s="46"/>
    </row>
    <row r="34" spans="1:12" customFormat="1" ht="15" x14ac:dyDescent="0.25">
      <c r="A34" s="55">
        <v>15</v>
      </c>
      <c r="B34" s="53" t="s">
        <v>152</v>
      </c>
      <c r="C34" s="51" t="s">
        <v>151</v>
      </c>
      <c r="D34" s="47" t="s">
        <v>19</v>
      </c>
      <c r="E34" s="47">
        <v>3</v>
      </c>
      <c r="F34" s="41"/>
      <c r="G34" s="49"/>
      <c r="H34" s="45">
        <f t="shared" ref="H34" si="60">F34*(100%+G34)</f>
        <v>0</v>
      </c>
      <c r="I34" s="45">
        <f t="shared" ref="I34" si="61">E34*F34</f>
        <v>0</v>
      </c>
      <c r="J34" s="45">
        <f t="shared" ref="J34" si="62">H34*E34</f>
        <v>0</v>
      </c>
      <c r="K34" s="45">
        <f t="shared" ref="K34" si="63">E34*F34</f>
        <v>0</v>
      </c>
      <c r="L34" s="45">
        <f t="shared" ref="L34" si="64">E34*H34</f>
        <v>0</v>
      </c>
    </row>
    <row r="35" spans="1:12" customFormat="1" ht="45.75" customHeight="1" x14ac:dyDescent="0.25">
      <c r="A35" s="56"/>
      <c r="B35" s="54" t="s">
        <v>141</v>
      </c>
      <c r="C35" s="52" t="s">
        <v>142</v>
      </c>
      <c r="D35" s="48"/>
      <c r="E35" s="48"/>
      <c r="F35" s="42"/>
      <c r="G35" s="50"/>
      <c r="H35" s="46"/>
      <c r="I35" s="46"/>
      <c r="J35" s="46"/>
      <c r="K35" s="46"/>
      <c r="L35" s="46"/>
    </row>
    <row r="36" spans="1:12" customFormat="1" ht="15" x14ac:dyDescent="0.25">
      <c r="A36" s="55">
        <v>16</v>
      </c>
      <c r="B36" s="53" t="s">
        <v>150</v>
      </c>
      <c r="C36" s="51" t="s">
        <v>146</v>
      </c>
      <c r="D36" s="47" t="s">
        <v>18</v>
      </c>
      <c r="E36" s="47">
        <v>6</v>
      </c>
      <c r="F36" s="41"/>
      <c r="G36" s="49"/>
      <c r="H36" s="45">
        <f t="shared" ref="H36" si="65">F36*(100%+G36)</f>
        <v>0</v>
      </c>
      <c r="I36" s="45">
        <f t="shared" ref="I36" si="66">E36*F36</f>
        <v>0</v>
      </c>
      <c r="J36" s="45">
        <f t="shared" ref="J36" si="67">H36*E36</f>
        <v>0</v>
      </c>
      <c r="K36" s="45">
        <f t="shared" ref="K36" si="68">E36*F36</f>
        <v>0</v>
      </c>
      <c r="L36" s="45">
        <f t="shared" ref="L36" si="69">E36*H36</f>
        <v>0</v>
      </c>
    </row>
    <row r="37" spans="1:12" customFormat="1" ht="43.15" customHeight="1" x14ac:dyDescent="0.25">
      <c r="A37" s="56"/>
      <c r="B37" s="54" t="s">
        <v>137</v>
      </c>
      <c r="C37" s="52" t="s">
        <v>138</v>
      </c>
      <c r="D37" s="48"/>
      <c r="E37" s="48"/>
      <c r="F37" s="42"/>
      <c r="G37" s="50"/>
      <c r="H37" s="46"/>
      <c r="I37" s="46"/>
      <c r="J37" s="46"/>
      <c r="K37" s="46"/>
      <c r="L37" s="46"/>
    </row>
    <row r="38" spans="1:12" customFormat="1" ht="15" x14ac:dyDescent="0.25">
      <c r="A38" s="55">
        <v>17</v>
      </c>
      <c r="B38" s="53" t="s">
        <v>149</v>
      </c>
      <c r="C38" s="51" t="s">
        <v>145</v>
      </c>
      <c r="D38" s="47" t="s">
        <v>19</v>
      </c>
      <c r="E38" s="47">
        <v>3</v>
      </c>
      <c r="F38" s="41"/>
      <c r="G38" s="49"/>
      <c r="H38" s="45">
        <f t="shared" ref="H38" si="70">F38*(100%+G38)</f>
        <v>0</v>
      </c>
      <c r="I38" s="45">
        <f t="shared" ref="I38" si="71">E38*F38</f>
        <v>0</v>
      </c>
      <c r="J38" s="45">
        <f t="shared" ref="J38" si="72">H38*E38</f>
        <v>0</v>
      </c>
      <c r="K38" s="45">
        <f t="shared" ref="K38" si="73">E38*F38</f>
        <v>0</v>
      </c>
      <c r="L38" s="45">
        <f t="shared" ref="L38" si="74">E38*H38</f>
        <v>0</v>
      </c>
    </row>
    <row r="39" spans="1:12" customFormat="1" ht="65.25" customHeight="1" x14ac:dyDescent="0.25">
      <c r="A39" s="56"/>
      <c r="B39" s="54" t="s">
        <v>139</v>
      </c>
      <c r="C39" s="52" t="s">
        <v>140</v>
      </c>
      <c r="D39" s="48"/>
      <c r="E39" s="48"/>
      <c r="F39" s="42"/>
      <c r="G39" s="50"/>
      <c r="H39" s="46"/>
      <c r="I39" s="46"/>
      <c r="J39" s="46"/>
      <c r="K39" s="46"/>
      <c r="L39" s="46"/>
    </row>
    <row r="40" spans="1:12" customFormat="1" ht="15" x14ac:dyDescent="0.25">
      <c r="A40" s="55">
        <v>18</v>
      </c>
      <c r="B40" s="53" t="s">
        <v>148</v>
      </c>
      <c r="C40" s="51" t="s">
        <v>147</v>
      </c>
      <c r="D40" s="47" t="s">
        <v>18</v>
      </c>
      <c r="E40" s="47">
        <v>3</v>
      </c>
      <c r="F40" s="41"/>
      <c r="G40" s="49"/>
      <c r="H40" s="45">
        <f t="shared" ref="H40" si="75">F40*(100%+G40)</f>
        <v>0</v>
      </c>
      <c r="I40" s="45">
        <f t="shared" ref="I40" si="76">E40*F40</f>
        <v>0</v>
      </c>
      <c r="J40" s="45">
        <f t="shared" ref="J40" si="77">H40*E40</f>
        <v>0</v>
      </c>
      <c r="K40" s="45">
        <f t="shared" ref="K40" si="78">E40*F40</f>
        <v>0</v>
      </c>
      <c r="L40" s="45">
        <f t="shared" ref="L40" si="79">E40*H40</f>
        <v>0</v>
      </c>
    </row>
    <row r="41" spans="1:12" customFormat="1" ht="56.25" customHeight="1" x14ac:dyDescent="0.25">
      <c r="A41" s="56"/>
      <c r="B41" s="54" t="s">
        <v>141</v>
      </c>
      <c r="C41" s="52" t="s">
        <v>142</v>
      </c>
      <c r="D41" s="48"/>
      <c r="E41" s="48"/>
      <c r="F41" s="42"/>
      <c r="G41" s="50"/>
      <c r="H41" s="46"/>
      <c r="I41" s="46"/>
      <c r="J41" s="46"/>
      <c r="K41" s="46"/>
      <c r="L41" s="46"/>
    </row>
    <row r="42" spans="1:12" customFormat="1" ht="15" x14ac:dyDescent="0.25">
      <c r="A42" s="55">
        <v>19</v>
      </c>
      <c r="B42" s="53" t="s">
        <v>161</v>
      </c>
      <c r="C42" s="51" t="s">
        <v>159</v>
      </c>
      <c r="D42" s="47" t="s">
        <v>19</v>
      </c>
      <c r="E42" s="47">
        <v>2</v>
      </c>
      <c r="F42" s="41"/>
      <c r="G42" s="49"/>
      <c r="H42" s="45">
        <f t="shared" ref="H42" si="80">F42*(100%+G42)</f>
        <v>0</v>
      </c>
      <c r="I42" s="45">
        <f t="shared" ref="I42" si="81">E42*F42</f>
        <v>0</v>
      </c>
      <c r="J42" s="45">
        <f t="shared" ref="J42" si="82">H42*E42</f>
        <v>0</v>
      </c>
      <c r="K42" s="45">
        <f t="shared" ref="K42" si="83">E42*F42</f>
        <v>0</v>
      </c>
      <c r="L42" s="45">
        <f t="shared" ref="L42" si="84">E42*H42</f>
        <v>0</v>
      </c>
    </row>
    <row r="43" spans="1:12" customFormat="1" ht="40.9" customHeight="1" x14ac:dyDescent="0.25">
      <c r="A43" s="56"/>
      <c r="B43" s="54" t="s">
        <v>160</v>
      </c>
      <c r="C43" s="52" t="s">
        <v>160</v>
      </c>
      <c r="D43" s="48"/>
      <c r="E43" s="48"/>
      <c r="F43" s="42"/>
      <c r="G43" s="50"/>
      <c r="H43" s="46"/>
      <c r="I43" s="46"/>
      <c r="J43" s="46"/>
      <c r="K43" s="46"/>
      <c r="L43" s="46"/>
    </row>
    <row r="44" spans="1:12" customFormat="1" ht="15" x14ac:dyDescent="0.25">
      <c r="A44" s="55">
        <v>20</v>
      </c>
      <c r="B44" s="53" t="s">
        <v>149</v>
      </c>
      <c r="C44" s="51" t="s">
        <v>160</v>
      </c>
      <c r="D44" s="47" t="s">
        <v>154</v>
      </c>
      <c r="E44" s="47">
        <v>24</v>
      </c>
      <c r="F44" s="41"/>
      <c r="G44" s="49"/>
      <c r="H44" s="45">
        <f t="shared" ref="H44" si="85">F44*(100%+G44)</f>
        <v>0</v>
      </c>
      <c r="I44" s="45">
        <f t="shared" ref="I44" si="86">E44*F44</f>
        <v>0</v>
      </c>
      <c r="J44" s="45">
        <f t="shared" ref="J44" si="87">H44*E44</f>
        <v>0</v>
      </c>
      <c r="K44" s="45">
        <f t="shared" ref="K44" si="88">E44*F44</f>
        <v>0</v>
      </c>
      <c r="L44" s="45">
        <f t="shared" ref="L44" si="89">E44*H44</f>
        <v>0</v>
      </c>
    </row>
    <row r="45" spans="1:12" customFormat="1" ht="55.5" customHeight="1" x14ac:dyDescent="0.25">
      <c r="A45" s="56"/>
      <c r="B45" s="54" t="s">
        <v>160</v>
      </c>
      <c r="C45" s="52" t="s">
        <v>160</v>
      </c>
      <c r="D45" s="48"/>
      <c r="E45" s="48"/>
      <c r="F45" s="42"/>
      <c r="G45" s="50"/>
      <c r="H45" s="46"/>
      <c r="I45" s="46"/>
      <c r="J45" s="46"/>
      <c r="K45" s="46"/>
      <c r="L45" s="46"/>
    </row>
    <row r="46" spans="1:12" customFormat="1" ht="15" customHeight="1" x14ac:dyDescent="0.25">
      <c r="A46" s="55">
        <v>21</v>
      </c>
      <c r="B46" s="53" t="s">
        <v>88</v>
      </c>
      <c r="C46" s="51" t="s">
        <v>169</v>
      </c>
      <c r="D46" s="70" t="s">
        <v>21</v>
      </c>
      <c r="E46" s="72">
        <v>1</v>
      </c>
      <c r="F46" s="74"/>
      <c r="G46" s="49"/>
      <c r="H46" s="45">
        <f t="shared" ref="H46" si="90">F46*(100%+G46)</f>
        <v>0</v>
      </c>
      <c r="I46" s="45">
        <f t="shared" ref="I46" si="91">E46*F46</f>
        <v>0</v>
      </c>
      <c r="J46" s="45">
        <f t="shared" ref="J46" si="92">H46*E46</f>
        <v>0</v>
      </c>
      <c r="K46" s="45">
        <f t="shared" ref="K46" si="93">E46*F46</f>
        <v>0</v>
      </c>
      <c r="L46" s="45">
        <f t="shared" ref="L46" si="94">E46*H46</f>
        <v>0</v>
      </c>
    </row>
    <row r="47" spans="1:12" customFormat="1" ht="62.25" customHeight="1" x14ac:dyDescent="0.25">
      <c r="A47" s="56"/>
      <c r="B47" s="54"/>
      <c r="C47" s="52"/>
      <c r="D47" s="71"/>
      <c r="E47" s="73"/>
      <c r="F47" s="75"/>
      <c r="G47" s="50"/>
      <c r="H47" s="46"/>
      <c r="I47" s="46"/>
      <c r="J47" s="46"/>
      <c r="K47" s="46"/>
      <c r="L47" s="46"/>
    </row>
    <row r="48" spans="1:12" customFormat="1" ht="15" x14ac:dyDescent="0.25">
      <c r="A48" s="55">
        <v>22</v>
      </c>
      <c r="B48" s="53" t="s">
        <v>171</v>
      </c>
      <c r="C48" s="67" t="s">
        <v>162</v>
      </c>
      <c r="D48" s="47" t="s">
        <v>22</v>
      </c>
      <c r="E48" s="47">
        <v>4</v>
      </c>
      <c r="F48" s="41"/>
      <c r="G48" s="49"/>
      <c r="H48" s="45">
        <f t="shared" ref="H48" si="95">F48*(100%+G48)</f>
        <v>0</v>
      </c>
      <c r="I48" s="45">
        <f t="shared" ref="I48" si="96">E48*F48</f>
        <v>0</v>
      </c>
      <c r="J48" s="45">
        <f t="shared" ref="J48" si="97">H48*E48</f>
        <v>0</v>
      </c>
      <c r="K48" s="45">
        <f t="shared" ref="K48" si="98">E48*F48</f>
        <v>0</v>
      </c>
      <c r="L48" s="45">
        <f t="shared" ref="L48" si="99">E48*H48</f>
        <v>0</v>
      </c>
    </row>
    <row r="49" spans="1:12" customFormat="1" ht="48" customHeight="1" x14ac:dyDescent="0.25">
      <c r="A49" s="56"/>
      <c r="B49" s="54"/>
      <c r="C49" s="68"/>
      <c r="D49" s="48"/>
      <c r="E49" s="48"/>
      <c r="F49" s="42"/>
      <c r="G49" s="50"/>
      <c r="H49" s="46"/>
      <c r="I49" s="46"/>
      <c r="J49" s="46"/>
      <c r="K49" s="46"/>
      <c r="L49" s="46"/>
    </row>
    <row r="50" spans="1:12" customFormat="1" ht="15" x14ac:dyDescent="0.25">
      <c r="A50" s="55">
        <v>23</v>
      </c>
      <c r="B50" s="53" t="s">
        <v>172</v>
      </c>
      <c r="C50" s="67" t="s">
        <v>173</v>
      </c>
      <c r="D50" s="47" t="s">
        <v>22</v>
      </c>
      <c r="E50" s="47">
        <v>8</v>
      </c>
      <c r="F50" s="41"/>
      <c r="G50" s="49"/>
      <c r="H50" s="45">
        <f t="shared" ref="H50" si="100">F50*(100%+G50)</f>
        <v>0</v>
      </c>
      <c r="I50" s="45">
        <f t="shared" ref="I50" si="101">E50*F50</f>
        <v>0</v>
      </c>
      <c r="J50" s="45">
        <f t="shared" ref="J50" si="102">H50*E50</f>
        <v>0</v>
      </c>
      <c r="K50" s="45">
        <f t="shared" ref="K50" si="103">E50*F50</f>
        <v>0</v>
      </c>
      <c r="L50" s="45">
        <f t="shared" ref="L50" si="104">E50*H50</f>
        <v>0</v>
      </c>
    </row>
    <row r="51" spans="1:12" customFormat="1" ht="45" customHeight="1" x14ac:dyDescent="0.25">
      <c r="A51" s="56"/>
      <c r="B51" s="54"/>
      <c r="C51" s="68"/>
      <c r="D51" s="48"/>
      <c r="E51" s="48"/>
      <c r="F51" s="42"/>
      <c r="G51" s="50"/>
      <c r="H51" s="46"/>
      <c r="I51" s="46"/>
      <c r="J51" s="46"/>
      <c r="K51" s="46"/>
      <c r="L51" s="46"/>
    </row>
    <row r="52" spans="1:12" customFormat="1" ht="15" x14ac:dyDescent="0.25">
      <c r="A52" s="55">
        <v>24</v>
      </c>
      <c r="B52" s="51" t="s">
        <v>163</v>
      </c>
      <c r="C52" s="67" t="s">
        <v>163</v>
      </c>
      <c r="D52" s="47" t="s">
        <v>20</v>
      </c>
      <c r="E52" s="47">
        <v>1</v>
      </c>
      <c r="F52" s="41"/>
      <c r="G52" s="49"/>
      <c r="H52" s="45">
        <f t="shared" ref="H52" si="105">F52*(100%+G52)</f>
        <v>0</v>
      </c>
      <c r="I52" s="45">
        <f t="shared" ref="I52" si="106">E52*F52</f>
        <v>0</v>
      </c>
      <c r="J52" s="45">
        <f t="shared" ref="J52" si="107">H52*E52</f>
        <v>0</v>
      </c>
      <c r="K52" s="45">
        <f t="shared" ref="K52" si="108">E52*F52</f>
        <v>0</v>
      </c>
      <c r="L52" s="45">
        <f t="shared" ref="L52" si="109">E52*H52</f>
        <v>0</v>
      </c>
    </row>
    <row r="53" spans="1:12" customFormat="1" ht="50.25" customHeight="1" x14ac:dyDescent="0.25">
      <c r="A53" s="56"/>
      <c r="B53" s="52"/>
      <c r="C53" s="69"/>
      <c r="D53" s="48"/>
      <c r="E53" s="48"/>
      <c r="F53" s="42"/>
      <c r="G53" s="50"/>
      <c r="H53" s="46"/>
      <c r="I53" s="46"/>
      <c r="J53" s="46"/>
      <c r="K53" s="46"/>
      <c r="L53" s="46"/>
    </row>
    <row r="54" spans="1:12" customFormat="1" ht="15" x14ac:dyDescent="0.25">
      <c r="A54" s="55">
        <v>25</v>
      </c>
      <c r="B54" s="53" t="s">
        <v>164</v>
      </c>
      <c r="C54" s="51" t="s">
        <v>174</v>
      </c>
      <c r="D54" s="47" t="s">
        <v>170</v>
      </c>
      <c r="E54" s="47">
        <v>1</v>
      </c>
      <c r="F54" s="41"/>
      <c r="G54" s="49"/>
      <c r="H54" s="45">
        <f t="shared" ref="H54" si="110">F54*(100%+G54)</f>
        <v>0</v>
      </c>
      <c r="I54" s="45">
        <f t="shared" ref="I54" si="111">E54*F54</f>
        <v>0</v>
      </c>
      <c r="J54" s="45">
        <f t="shared" ref="J54" si="112">H54*E54</f>
        <v>0</v>
      </c>
      <c r="K54" s="45">
        <f t="shared" ref="K54" si="113">E54*F54</f>
        <v>0</v>
      </c>
      <c r="L54" s="45">
        <f t="shared" ref="L54" si="114">E54*H54</f>
        <v>0</v>
      </c>
    </row>
    <row r="55" spans="1:12" customFormat="1" ht="43.5" customHeight="1" x14ac:dyDescent="0.25">
      <c r="A55" s="56"/>
      <c r="B55" s="54"/>
      <c r="C55" s="52"/>
      <c r="D55" s="48"/>
      <c r="E55" s="48"/>
      <c r="F55" s="42"/>
      <c r="G55" s="50"/>
      <c r="H55" s="46"/>
      <c r="I55" s="46"/>
      <c r="J55" s="46"/>
      <c r="K55" s="46"/>
      <c r="L55" s="46"/>
    </row>
    <row r="56" spans="1:12" customFormat="1" ht="15" x14ac:dyDescent="0.25">
      <c r="A56" s="55">
        <v>26</v>
      </c>
      <c r="B56" s="51" t="s">
        <v>181</v>
      </c>
      <c r="C56" s="51" t="s">
        <v>175</v>
      </c>
      <c r="D56" s="47" t="s">
        <v>187</v>
      </c>
      <c r="E56" s="47">
        <v>1</v>
      </c>
      <c r="F56" s="41"/>
      <c r="G56" s="49"/>
      <c r="H56" s="45">
        <f t="shared" ref="H56" si="115">F56*(100%+G56)</f>
        <v>0</v>
      </c>
      <c r="I56" s="45">
        <f t="shared" ref="I56" si="116">E56*F56</f>
        <v>0</v>
      </c>
      <c r="J56" s="45">
        <f t="shared" ref="J56" si="117">H56*E56</f>
        <v>0</v>
      </c>
      <c r="K56" s="45">
        <f t="shared" ref="K56" si="118">E56*F56</f>
        <v>0</v>
      </c>
      <c r="L56" s="45">
        <f t="shared" ref="L56" si="119">E56*H56</f>
        <v>0</v>
      </c>
    </row>
    <row r="57" spans="1:12" customFormat="1" ht="47.25" customHeight="1" x14ac:dyDescent="0.25">
      <c r="A57" s="56"/>
      <c r="B57" s="52"/>
      <c r="C57" s="52"/>
      <c r="D57" s="48"/>
      <c r="E57" s="48"/>
      <c r="F57" s="42"/>
      <c r="G57" s="50"/>
      <c r="H57" s="46"/>
      <c r="I57" s="46"/>
      <c r="J57" s="46"/>
      <c r="K57" s="46"/>
      <c r="L57" s="46"/>
    </row>
    <row r="58" spans="1:12" customFormat="1" ht="15" customHeight="1" x14ac:dyDescent="0.25">
      <c r="A58" s="55">
        <v>27</v>
      </c>
      <c r="B58" s="53" t="s">
        <v>182</v>
      </c>
      <c r="C58" s="51" t="s">
        <v>176</v>
      </c>
      <c r="D58" s="47" t="s">
        <v>170</v>
      </c>
      <c r="E58" s="47">
        <v>1</v>
      </c>
      <c r="F58" s="41"/>
      <c r="G58" s="49"/>
      <c r="H58" s="45">
        <f t="shared" ref="H58" si="120">F58*(100%+G58)</f>
        <v>0</v>
      </c>
      <c r="I58" s="45">
        <f t="shared" ref="I58" si="121">E58*F58</f>
        <v>0</v>
      </c>
      <c r="J58" s="45">
        <f t="shared" ref="J58" si="122">H58*E58</f>
        <v>0</v>
      </c>
      <c r="K58" s="45">
        <f t="shared" ref="K58" si="123">E58*F58</f>
        <v>0</v>
      </c>
      <c r="L58" s="45">
        <f t="shared" ref="L58" si="124">E58*H58</f>
        <v>0</v>
      </c>
    </row>
    <row r="59" spans="1:12" customFormat="1" ht="43.5" customHeight="1" x14ac:dyDescent="0.25">
      <c r="A59" s="56"/>
      <c r="B59" s="54"/>
      <c r="C59" s="52"/>
      <c r="D59" s="48"/>
      <c r="E59" s="48"/>
      <c r="F59" s="42"/>
      <c r="G59" s="50"/>
      <c r="H59" s="46"/>
      <c r="I59" s="46"/>
      <c r="J59" s="46"/>
      <c r="K59" s="46"/>
      <c r="L59" s="46"/>
    </row>
    <row r="60" spans="1:12" customFormat="1" ht="15" x14ac:dyDescent="0.25">
      <c r="A60" s="55">
        <v>28</v>
      </c>
      <c r="B60" s="53" t="s">
        <v>183</v>
      </c>
      <c r="C60" s="51" t="s">
        <v>177</v>
      </c>
      <c r="D60" s="47" t="s">
        <v>187</v>
      </c>
      <c r="E60" s="47">
        <v>1</v>
      </c>
      <c r="F60" s="41"/>
      <c r="G60" s="49"/>
      <c r="H60" s="45">
        <f t="shared" ref="H60" si="125">F60*(100%+G60)</f>
        <v>0</v>
      </c>
      <c r="I60" s="45">
        <f t="shared" ref="I60" si="126">E60*F60</f>
        <v>0</v>
      </c>
      <c r="J60" s="45">
        <f t="shared" ref="J60" si="127">H60*E60</f>
        <v>0</v>
      </c>
      <c r="K60" s="45">
        <f t="shared" ref="K60" si="128">E60*F60</f>
        <v>0</v>
      </c>
      <c r="L60" s="45">
        <f t="shared" ref="L60" si="129">E60*H60</f>
        <v>0</v>
      </c>
    </row>
    <row r="61" spans="1:12" customFormat="1" ht="44.25" customHeight="1" x14ac:dyDescent="0.25">
      <c r="A61" s="56"/>
      <c r="B61" s="54"/>
      <c r="C61" s="52"/>
      <c r="D61" s="48"/>
      <c r="E61" s="48"/>
      <c r="F61" s="42"/>
      <c r="G61" s="50"/>
      <c r="H61" s="46"/>
      <c r="I61" s="46"/>
      <c r="J61" s="46"/>
      <c r="K61" s="46"/>
      <c r="L61" s="46"/>
    </row>
    <row r="62" spans="1:12" customFormat="1" ht="15" x14ac:dyDescent="0.25">
      <c r="A62" s="55">
        <v>29</v>
      </c>
      <c r="B62" s="51" t="s">
        <v>184</v>
      </c>
      <c r="C62" s="51" t="s">
        <v>178</v>
      </c>
      <c r="D62" s="47" t="s">
        <v>187</v>
      </c>
      <c r="E62" s="47">
        <v>1</v>
      </c>
      <c r="F62" s="41"/>
      <c r="G62" s="49"/>
      <c r="H62" s="45">
        <f t="shared" ref="H62" si="130">F62*(100%+G62)</f>
        <v>0</v>
      </c>
      <c r="I62" s="45">
        <f t="shared" ref="I62" si="131">E62*F62</f>
        <v>0</v>
      </c>
      <c r="J62" s="45">
        <f t="shared" ref="J62" si="132">H62*E62</f>
        <v>0</v>
      </c>
      <c r="K62" s="45">
        <f t="shared" ref="K62" si="133">E62*F62</f>
        <v>0</v>
      </c>
      <c r="L62" s="45">
        <f t="shared" ref="L62" si="134">E62*H62</f>
        <v>0</v>
      </c>
    </row>
    <row r="63" spans="1:12" customFormat="1" ht="28.5" customHeight="1" x14ac:dyDescent="0.25">
      <c r="A63" s="56"/>
      <c r="B63" s="52"/>
      <c r="C63" s="52"/>
      <c r="D63" s="48"/>
      <c r="E63" s="48"/>
      <c r="F63" s="42"/>
      <c r="G63" s="50"/>
      <c r="H63" s="46"/>
      <c r="I63" s="46"/>
      <c r="J63" s="46"/>
      <c r="K63" s="46"/>
      <c r="L63" s="46"/>
    </row>
    <row r="64" spans="1:12" customFormat="1" ht="15" x14ac:dyDescent="0.25">
      <c r="A64" s="55">
        <v>30</v>
      </c>
      <c r="B64" s="51" t="s">
        <v>185</v>
      </c>
      <c r="C64" s="51" t="s">
        <v>179</v>
      </c>
      <c r="D64" s="47" t="s">
        <v>188</v>
      </c>
      <c r="E64" s="47">
        <v>1</v>
      </c>
      <c r="F64" s="41"/>
      <c r="G64" s="49"/>
      <c r="H64" s="45">
        <f t="shared" ref="H64" si="135">F64*(100%+G64)</f>
        <v>0</v>
      </c>
      <c r="I64" s="45">
        <f t="shared" ref="I64" si="136">E64*F64</f>
        <v>0</v>
      </c>
      <c r="J64" s="45">
        <f t="shared" ref="J64" si="137">H64*E64</f>
        <v>0</v>
      </c>
      <c r="K64" s="45">
        <f t="shared" ref="K64" si="138">E64*F64</f>
        <v>0</v>
      </c>
      <c r="L64" s="45">
        <f t="shared" ref="L64" si="139">E64*H64</f>
        <v>0</v>
      </c>
    </row>
    <row r="65" spans="1:12" customFormat="1" ht="49.5" customHeight="1" x14ac:dyDescent="0.25">
      <c r="A65" s="56"/>
      <c r="B65" s="52"/>
      <c r="C65" s="52"/>
      <c r="D65" s="48"/>
      <c r="E65" s="48"/>
      <c r="F65" s="42"/>
      <c r="G65" s="50"/>
      <c r="H65" s="46"/>
      <c r="I65" s="46"/>
      <c r="J65" s="46"/>
      <c r="K65" s="46"/>
      <c r="L65" s="46"/>
    </row>
    <row r="66" spans="1:12" customFormat="1" ht="15" x14ac:dyDescent="0.25">
      <c r="A66" s="55">
        <v>31</v>
      </c>
      <c r="B66" s="53" t="s">
        <v>186</v>
      </c>
      <c r="C66" s="51" t="s">
        <v>180</v>
      </c>
      <c r="D66" s="47" t="s">
        <v>170</v>
      </c>
      <c r="E66" s="47">
        <v>1</v>
      </c>
      <c r="F66" s="41"/>
      <c r="G66" s="49"/>
      <c r="H66" s="45">
        <f t="shared" ref="H66" si="140">F66*(100%+G66)</f>
        <v>0</v>
      </c>
      <c r="I66" s="45">
        <f t="shared" ref="I66" si="141">E66*F66</f>
        <v>0</v>
      </c>
      <c r="J66" s="45">
        <f t="shared" ref="J66" si="142">H66*E66</f>
        <v>0</v>
      </c>
      <c r="K66" s="45">
        <f t="shared" ref="K66" si="143">E66*F66</f>
        <v>0</v>
      </c>
      <c r="L66" s="45">
        <f t="shared" ref="L66" si="144">E66*H66</f>
        <v>0</v>
      </c>
    </row>
    <row r="67" spans="1:12" customFormat="1" ht="27" customHeight="1" x14ac:dyDescent="0.25">
      <c r="A67" s="56"/>
      <c r="B67" s="54"/>
      <c r="C67" s="52"/>
      <c r="D67" s="48"/>
      <c r="E67" s="48"/>
      <c r="F67" s="42"/>
      <c r="G67" s="50"/>
      <c r="H67" s="46"/>
      <c r="I67" s="46"/>
      <c r="J67" s="46"/>
      <c r="K67" s="46"/>
      <c r="L67" s="46"/>
    </row>
    <row r="68" spans="1:12" customFormat="1" ht="15" x14ac:dyDescent="0.25">
      <c r="A68" s="55">
        <v>32</v>
      </c>
      <c r="B68" s="53" t="s">
        <v>197</v>
      </c>
      <c r="C68" s="51" t="s">
        <v>196</v>
      </c>
      <c r="D68" s="47" t="s">
        <v>22</v>
      </c>
      <c r="E68" s="47">
        <v>4</v>
      </c>
      <c r="F68" s="41"/>
      <c r="G68" s="49"/>
      <c r="H68" s="45">
        <f t="shared" ref="H68" si="145">F68*(100%+G68)</f>
        <v>0</v>
      </c>
      <c r="I68" s="45">
        <f t="shared" ref="I68" si="146">E68*F68</f>
        <v>0</v>
      </c>
      <c r="J68" s="45">
        <f t="shared" ref="J68" si="147">H68*E68</f>
        <v>0</v>
      </c>
      <c r="K68" s="45">
        <f t="shared" ref="K68" si="148">E68*F68</f>
        <v>0</v>
      </c>
      <c r="L68" s="45">
        <f t="shared" ref="L68" si="149">E68*H68</f>
        <v>0</v>
      </c>
    </row>
    <row r="69" spans="1:12" customFormat="1" ht="57" customHeight="1" x14ac:dyDescent="0.25">
      <c r="A69" s="56"/>
      <c r="B69" s="54"/>
      <c r="C69" s="52"/>
      <c r="D69" s="48"/>
      <c r="E69" s="48"/>
      <c r="F69" s="42"/>
      <c r="G69" s="50"/>
      <c r="H69" s="46"/>
      <c r="I69" s="46"/>
      <c r="J69" s="46"/>
      <c r="K69" s="46"/>
      <c r="L69" s="46"/>
    </row>
    <row r="70" spans="1:12" customFormat="1" ht="15" x14ac:dyDescent="0.25">
      <c r="A70" s="55">
        <v>33</v>
      </c>
      <c r="B70" s="53" t="s">
        <v>213</v>
      </c>
      <c r="C70" s="65" t="s">
        <v>204</v>
      </c>
      <c r="D70" s="47" t="s">
        <v>87</v>
      </c>
      <c r="E70" s="47">
        <v>2</v>
      </c>
      <c r="F70" s="41"/>
      <c r="G70" s="49"/>
      <c r="H70" s="45">
        <f t="shared" ref="H70" si="150">F70*(100%+G70)</f>
        <v>0</v>
      </c>
      <c r="I70" s="45">
        <f t="shared" ref="I70" si="151">E70*F70</f>
        <v>0</v>
      </c>
      <c r="J70" s="45">
        <f t="shared" ref="J70" si="152">H70*E70</f>
        <v>0</v>
      </c>
      <c r="K70" s="45">
        <f t="shared" ref="K70" si="153">E70*F70</f>
        <v>0</v>
      </c>
      <c r="L70" s="45">
        <f t="shared" ref="L70" si="154">E70*H70</f>
        <v>0</v>
      </c>
    </row>
    <row r="71" spans="1:12" customFormat="1" ht="48.75" customHeight="1" x14ac:dyDescent="0.25">
      <c r="A71" s="56"/>
      <c r="B71" s="54"/>
      <c r="C71" s="66"/>
      <c r="D71" s="48"/>
      <c r="E71" s="48"/>
      <c r="F71" s="42"/>
      <c r="G71" s="50"/>
      <c r="H71" s="46"/>
      <c r="I71" s="46"/>
      <c r="J71" s="46"/>
      <c r="K71" s="46"/>
      <c r="L71" s="46"/>
    </row>
    <row r="72" spans="1:12" x14ac:dyDescent="0.2">
      <c r="A72" s="55">
        <v>34</v>
      </c>
      <c r="B72" s="53" t="s">
        <v>213</v>
      </c>
      <c r="C72" s="51" t="s">
        <v>202</v>
      </c>
      <c r="D72" s="47" t="s">
        <v>19</v>
      </c>
      <c r="E72" s="47">
        <v>3</v>
      </c>
      <c r="F72" s="41"/>
      <c r="G72" s="49"/>
      <c r="H72" s="45">
        <f t="shared" ref="H72" si="155">F72*(100%+G72)</f>
        <v>0</v>
      </c>
      <c r="I72" s="45">
        <f t="shared" ref="I72" si="156">E72*F72</f>
        <v>0</v>
      </c>
      <c r="J72" s="45">
        <f t="shared" ref="J72" si="157">H72*E72</f>
        <v>0</v>
      </c>
      <c r="K72" s="45">
        <f t="shared" ref="K72" si="158">E72*F72</f>
        <v>0</v>
      </c>
      <c r="L72" s="45">
        <f t="shared" ref="L72" si="159">E72*H72</f>
        <v>0</v>
      </c>
    </row>
    <row r="73" spans="1:12" ht="38.25" customHeight="1" x14ac:dyDescent="0.2">
      <c r="A73" s="56"/>
      <c r="B73" s="54"/>
      <c r="C73" s="52"/>
      <c r="D73" s="48"/>
      <c r="E73" s="48"/>
      <c r="F73" s="42"/>
      <c r="G73" s="50"/>
      <c r="H73" s="46"/>
      <c r="I73" s="46"/>
      <c r="J73" s="46"/>
      <c r="K73" s="46"/>
      <c r="L73" s="46"/>
    </row>
    <row r="74" spans="1:12" x14ac:dyDescent="0.2">
      <c r="A74" s="55">
        <v>35</v>
      </c>
      <c r="B74" s="53" t="s">
        <v>213</v>
      </c>
      <c r="C74" s="51" t="s">
        <v>203</v>
      </c>
      <c r="D74" s="47" t="s">
        <v>188</v>
      </c>
      <c r="E74" s="47">
        <v>1</v>
      </c>
      <c r="F74" s="41"/>
      <c r="G74" s="49"/>
      <c r="H74" s="45">
        <f t="shared" ref="H74" si="160">F74*(100%+G74)</f>
        <v>0</v>
      </c>
      <c r="I74" s="45">
        <f t="shared" ref="I74" si="161">E74*F74</f>
        <v>0</v>
      </c>
      <c r="J74" s="45">
        <f t="shared" ref="J74" si="162">H74*E74</f>
        <v>0</v>
      </c>
      <c r="K74" s="45">
        <f t="shared" ref="K74" si="163">E74*F74</f>
        <v>0</v>
      </c>
      <c r="L74" s="45">
        <f t="shared" ref="L74" si="164">E74*H74</f>
        <v>0</v>
      </c>
    </row>
    <row r="75" spans="1:12" ht="39" customHeight="1" x14ac:dyDescent="0.2">
      <c r="A75" s="56"/>
      <c r="B75" s="54"/>
      <c r="C75" s="52"/>
      <c r="D75" s="48"/>
      <c r="E75" s="48"/>
      <c r="F75" s="42"/>
      <c r="G75" s="50"/>
      <c r="H75" s="46"/>
      <c r="I75" s="46"/>
      <c r="J75" s="46"/>
      <c r="K75" s="46"/>
      <c r="L75" s="46"/>
    </row>
    <row r="76" spans="1:12" x14ac:dyDescent="0.2">
      <c r="A76" s="55">
        <v>36</v>
      </c>
      <c r="B76" s="53" t="s">
        <v>214</v>
      </c>
      <c r="C76" s="51" t="s">
        <v>205</v>
      </c>
      <c r="D76" s="47" t="s">
        <v>187</v>
      </c>
      <c r="E76" s="47">
        <v>10</v>
      </c>
      <c r="F76" s="41"/>
      <c r="G76" s="49"/>
      <c r="H76" s="45">
        <f t="shared" ref="H76" si="165">F76*(100%+G76)</f>
        <v>0</v>
      </c>
      <c r="I76" s="45">
        <f t="shared" ref="I76" si="166">E76*F76</f>
        <v>0</v>
      </c>
      <c r="J76" s="45">
        <f t="shared" ref="J76" si="167">H76*E76</f>
        <v>0</v>
      </c>
      <c r="K76" s="45">
        <f t="shared" ref="K76" si="168">E76*F76</f>
        <v>0</v>
      </c>
      <c r="L76" s="45">
        <f t="shared" ref="L76" si="169">E76*H76</f>
        <v>0</v>
      </c>
    </row>
    <row r="77" spans="1:12" ht="42.75" customHeight="1" x14ac:dyDescent="0.2">
      <c r="A77" s="56"/>
      <c r="B77" s="54"/>
      <c r="C77" s="52"/>
      <c r="D77" s="48"/>
      <c r="E77" s="48"/>
      <c r="F77" s="42"/>
      <c r="G77" s="50"/>
      <c r="H77" s="46"/>
      <c r="I77" s="46"/>
      <c r="J77" s="46"/>
      <c r="K77" s="46"/>
      <c r="L77" s="46"/>
    </row>
    <row r="78" spans="1:12" ht="12.75" customHeight="1" x14ac:dyDescent="0.2">
      <c r="A78" s="55">
        <v>37</v>
      </c>
      <c r="B78" s="53" t="s">
        <v>215</v>
      </c>
      <c r="C78" s="61" t="s">
        <v>207</v>
      </c>
      <c r="D78" s="47" t="s">
        <v>187</v>
      </c>
      <c r="E78" s="47">
        <v>10</v>
      </c>
      <c r="F78" s="41"/>
      <c r="G78" s="49"/>
      <c r="H78" s="45">
        <f t="shared" ref="H78" si="170">F78*(100%+G78)</f>
        <v>0</v>
      </c>
      <c r="I78" s="45">
        <f t="shared" ref="I78" si="171">E78*F78</f>
        <v>0</v>
      </c>
      <c r="J78" s="45">
        <f t="shared" ref="J78" si="172">H78*E78</f>
        <v>0</v>
      </c>
      <c r="K78" s="45">
        <f t="shared" ref="K78" si="173">E78*F78</f>
        <v>0</v>
      </c>
      <c r="L78" s="45">
        <f t="shared" ref="L78" si="174">E78*H78</f>
        <v>0</v>
      </c>
    </row>
    <row r="79" spans="1:12" ht="52.5" customHeight="1" x14ac:dyDescent="0.2">
      <c r="A79" s="56"/>
      <c r="B79" s="54"/>
      <c r="C79" s="62"/>
      <c r="D79" s="48"/>
      <c r="E79" s="48"/>
      <c r="F79" s="42"/>
      <c r="G79" s="50"/>
      <c r="H79" s="46"/>
      <c r="I79" s="46"/>
      <c r="J79" s="46"/>
      <c r="K79" s="46"/>
      <c r="L79" s="46"/>
    </row>
    <row r="80" spans="1:12" ht="12.75" customHeight="1" x14ac:dyDescent="0.2">
      <c r="A80" s="55">
        <v>38</v>
      </c>
      <c r="B80" s="53" t="s">
        <v>215</v>
      </c>
      <c r="C80" s="51" t="s">
        <v>206</v>
      </c>
      <c r="D80" s="47" t="s">
        <v>187</v>
      </c>
      <c r="E80" s="47">
        <v>10</v>
      </c>
      <c r="F80" s="41"/>
      <c r="G80" s="49"/>
      <c r="H80" s="45">
        <f t="shared" ref="H80" si="175">F80*(100%+G80)</f>
        <v>0</v>
      </c>
      <c r="I80" s="45">
        <f t="shared" ref="I80" si="176">E80*F80</f>
        <v>0</v>
      </c>
      <c r="J80" s="45">
        <f t="shared" ref="J80" si="177">H80*E80</f>
        <v>0</v>
      </c>
      <c r="K80" s="45">
        <f t="shared" ref="K80" si="178">E80*F80</f>
        <v>0</v>
      </c>
      <c r="L80" s="45">
        <f t="shared" ref="L80" si="179">E80*H80</f>
        <v>0</v>
      </c>
    </row>
    <row r="81" spans="1:12" ht="60" customHeight="1" x14ac:dyDescent="0.2">
      <c r="A81" s="56"/>
      <c r="B81" s="54"/>
      <c r="C81" s="52"/>
      <c r="D81" s="48"/>
      <c r="E81" s="48"/>
      <c r="F81" s="42"/>
      <c r="G81" s="50"/>
      <c r="H81" s="46"/>
      <c r="I81" s="46"/>
      <c r="J81" s="46"/>
      <c r="K81" s="46"/>
      <c r="L81" s="46"/>
    </row>
    <row r="82" spans="1:12" ht="12.75" customHeight="1" x14ac:dyDescent="0.2">
      <c r="A82" s="55">
        <v>39</v>
      </c>
      <c r="B82" s="53" t="s">
        <v>216</v>
      </c>
      <c r="C82" s="51" t="s">
        <v>208</v>
      </c>
      <c r="D82" s="47" t="s">
        <v>187</v>
      </c>
      <c r="E82" s="47">
        <v>10</v>
      </c>
      <c r="F82" s="41"/>
      <c r="G82" s="49"/>
      <c r="H82" s="45">
        <f t="shared" ref="H82" si="180">F82*(100%+G82)</f>
        <v>0</v>
      </c>
      <c r="I82" s="45">
        <f t="shared" ref="I82" si="181">E82*F82</f>
        <v>0</v>
      </c>
      <c r="J82" s="45">
        <f t="shared" ref="J82" si="182">H82*E82</f>
        <v>0</v>
      </c>
      <c r="K82" s="45">
        <f t="shared" ref="K82" si="183">E82*F82</f>
        <v>0</v>
      </c>
      <c r="L82" s="45">
        <f t="shared" ref="L82" si="184">E82*H82</f>
        <v>0</v>
      </c>
    </row>
    <row r="83" spans="1:12" ht="45.75" customHeight="1" x14ac:dyDescent="0.2">
      <c r="A83" s="56"/>
      <c r="B83" s="54"/>
      <c r="C83" s="52"/>
      <c r="D83" s="48"/>
      <c r="E83" s="48"/>
      <c r="F83" s="42"/>
      <c r="G83" s="50"/>
      <c r="H83" s="46"/>
      <c r="I83" s="46"/>
      <c r="J83" s="46"/>
      <c r="K83" s="46"/>
      <c r="L83" s="46"/>
    </row>
    <row r="84" spans="1:12" x14ac:dyDescent="0.2">
      <c r="A84" s="55">
        <v>40</v>
      </c>
      <c r="B84" s="53" t="s">
        <v>217</v>
      </c>
      <c r="C84" s="51" t="s">
        <v>210</v>
      </c>
      <c r="D84" s="47" t="s">
        <v>170</v>
      </c>
      <c r="E84" s="47">
        <v>10</v>
      </c>
      <c r="F84" s="41"/>
      <c r="G84" s="49"/>
      <c r="H84" s="45">
        <f t="shared" ref="H84" si="185">F84*(100%+G84)</f>
        <v>0</v>
      </c>
      <c r="I84" s="45">
        <f t="shared" ref="I84" si="186">E84*F84</f>
        <v>0</v>
      </c>
      <c r="J84" s="45">
        <f t="shared" ref="J84" si="187">H84*E84</f>
        <v>0</v>
      </c>
      <c r="K84" s="45">
        <f t="shared" ref="K84" si="188">E84*F84</f>
        <v>0</v>
      </c>
      <c r="L84" s="45">
        <f t="shared" ref="L84" si="189">E84*H84</f>
        <v>0</v>
      </c>
    </row>
    <row r="85" spans="1:12" ht="46.5" customHeight="1" x14ac:dyDescent="0.2">
      <c r="A85" s="56"/>
      <c r="B85" s="54"/>
      <c r="C85" s="52"/>
      <c r="D85" s="48"/>
      <c r="E85" s="48"/>
      <c r="F85" s="42"/>
      <c r="G85" s="50"/>
      <c r="H85" s="46"/>
      <c r="I85" s="46"/>
      <c r="J85" s="46"/>
      <c r="K85" s="46"/>
      <c r="L85" s="46"/>
    </row>
    <row r="86" spans="1:12" x14ac:dyDescent="0.2">
      <c r="A86" s="55">
        <v>41</v>
      </c>
      <c r="B86" s="53" t="s">
        <v>218</v>
      </c>
      <c r="C86" s="51" t="s">
        <v>209</v>
      </c>
      <c r="D86" s="47" t="s">
        <v>188</v>
      </c>
      <c r="E86" s="47">
        <v>8</v>
      </c>
      <c r="F86" s="41"/>
      <c r="G86" s="49"/>
      <c r="H86" s="45">
        <f t="shared" ref="H86" si="190">F86*(100%+G86)</f>
        <v>0</v>
      </c>
      <c r="I86" s="45">
        <f t="shared" ref="I86" si="191">E86*F86</f>
        <v>0</v>
      </c>
      <c r="J86" s="45">
        <f t="shared" ref="J86" si="192">H86*E86</f>
        <v>0</v>
      </c>
      <c r="K86" s="45">
        <f t="shared" ref="K86" si="193">E86*F86</f>
        <v>0</v>
      </c>
      <c r="L86" s="45">
        <f t="shared" ref="L86" si="194">E86*H86</f>
        <v>0</v>
      </c>
    </row>
    <row r="87" spans="1:12" ht="51.75" customHeight="1" x14ac:dyDescent="0.2">
      <c r="A87" s="56"/>
      <c r="B87" s="54"/>
      <c r="C87" s="52"/>
      <c r="D87" s="48"/>
      <c r="E87" s="48"/>
      <c r="F87" s="42"/>
      <c r="G87" s="50"/>
      <c r="H87" s="46"/>
      <c r="I87" s="46"/>
      <c r="J87" s="46"/>
      <c r="K87" s="46"/>
      <c r="L87" s="46"/>
    </row>
    <row r="88" spans="1:12" ht="12.75" customHeight="1" x14ac:dyDescent="0.2">
      <c r="A88" s="55">
        <v>42</v>
      </c>
      <c r="B88" s="53" t="s">
        <v>215</v>
      </c>
      <c r="C88" s="63" t="s">
        <v>211</v>
      </c>
      <c r="D88" s="47" t="s">
        <v>19</v>
      </c>
      <c r="E88" s="47">
        <v>10</v>
      </c>
      <c r="F88" s="41"/>
      <c r="G88" s="49"/>
      <c r="H88" s="45">
        <f t="shared" ref="H88" si="195">F88*(100%+G88)</f>
        <v>0</v>
      </c>
      <c r="I88" s="45">
        <f t="shared" ref="I88" si="196">E88*F88</f>
        <v>0</v>
      </c>
      <c r="J88" s="45">
        <f t="shared" ref="J88" si="197">H88*E88</f>
        <v>0</v>
      </c>
      <c r="K88" s="45">
        <f t="shared" ref="K88" si="198">E88*F88</f>
        <v>0</v>
      </c>
      <c r="L88" s="45">
        <f t="shared" ref="L88" si="199">E88*H88</f>
        <v>0</v>
      </c>
    </row>
    <row r="89" spans="1:12" ht="45.75" customHeight="1" x14ac:dyDescent="0.2">
      <c r="A89" s="56"/>
      <c r="B89" s="54"/>
      <c r="C89" s="64"/>
      <c r="D89" s="48"/>
      <c r="E89" s="48"/>
      <c r="F89" s="42"/>
      <c r="G89" s="50"/>
      <c r="H89" s="46"/>
      <c r="I89" s="46"/>
      <c r="J89" s="46"/>
      <c r="K89" s="46"/>
      <c r="L89" s="46"/>
    </row>
    <row r="90" spans="1:12" x14ac:dyDescent="0.2">
      <c r="A90" s="55">
        <v>43</v>
      </c>
      <c r="B90" s="53" t="s">
        <v>219</v>
      </c>
      <c r="C90" s="61" t="s">
        <v>212</v>
      </c>
      <c r="D90" s="47" t="s">
        <v>187</v>
      </c>
      <c r="E90" s="47">
        <v>8</v>
      </c>
      <c r="F90" s="41"/>
      <c r="G90" s="49"/>
      <c r="H90" s="45">
        <f t="shared" ref="H90" si="200">F90*(100%+G90)</f>
        <v>0</v>
      </c>
      <c r="I90" s="45">
        <f t="shared" ref="I90" si="201">E90*F90</f>
        <v>0</v>
      </c>
      <c r="J90" s="45">
        <f t="shared" ref="J90" si="202">H90*E90</f>
        <v>0</v>
      </c>
      <c r="K90" s="45">
        <f t="shared" ref="K90" si="203">E90*F90</f>
        <v>0</v>
      </c>
      <c r="L90" s="45">
        <f t="shared" ref="L90" si="204">E90*H90</f>
        <v>0</v>
      </c>
    </row>
    <row r="91" spans="1:12" ht="48.75" customHeight="1" x14ac:dyDescent="0.2">
      <c r="A91" s="56"/>
      <c r="B91" s="54"/>
      <c r="C91" s="62"/>
      <c r="D91" s="48"/>
      <c r="E91" s="48"/>
      <c r="F91" s="42"/>
      <c r="G91" s="50"/>
      <c r="H91" s="46"/>
      <c r="I91" s="46"/>
      <c r="J91" s="46"/>
      <c r="K91" s="46"/>
      <c r="L91" s="46"/>
    </row>
    <row r="92" spans="1:12" ht="12.75" customHeight="1" x14ac:dyDescent="0.2">
      <c r="A92" s="55">
        <v>44</v>
      </c>
      <c r="B92" s="53" t="s">
        <v>82</v>
      </c>
      <c r="C92" s="51" t="s">
        <v>224</v>
      </c>
      <c r="D92" s="47" t="s">
        <v>225</v>
      </c>
      <c r="E92" s="47">
        <v>4</v>
      </c>
      <c r="F92" s="41"/>
      <c r="G92" s="49"/>
      <c r="H92" s="45">
        <f t="shared" ref="H92" si="205">F92*(100%+G92)</f>
        <v>0</v>
      </c>
      <c r="I92" s="45">
        <f t="shared" ref="I92" si="206">E92*F92</f>
        <v>0</v>
      </c>
      <c r="J92" s="45">
        <f t="shared" ref="J92" si="207">H92*E92</f>
        <v>0</v>
      </c>
      <c r="K92" s="45">
        <f t="shared" ref="K92" si="208">E92*F92</f>
        <v>0</v>
      </c>
      <c r="L92" s="45">
        <f t="shared" ref="L92" si="209">E92*H92</f>
        <v>0</v>
      </c>
    </row>
    <row r="93" spans="1:12" ht="57" customHeight="1" x14ac:dyDescent="0.2">
      <c r="A93" s="56"/>
      <c r="B93" s="54"/>
      <c r="C93" s="52"/>
      <c r="D93" s="48"/>
      <c r="E93" s="48"/>
      <c r="F93" s="42"/>
      <c r="G93" s="50"/>
      <c r="H93" s="46"/>
      <c r="I93" s="46"/>
      <c r="J93" s="46"/>
      <c r="K93" s="46"/>
      <c r="L93" s="46"/>
    </row>
    <row r="94" spans="1:12" x14ac:dyDescent="0.2">
      <c r="A94" s="55">
        <v>45</v>
      </c>
      <c r="B94" s="53" t="s">
        <v>232</v>
      </c>
      <c r="C94" s="51" t="s">
        <v>226</v>
      </c>
      <c r="D94" s="47" t="s">
        <v>18</v>
      </c>
      <c r="E94" s="47">
        <v>4</v>
      </c>
      <c r="F94" s="41"/>
      <c r="G94" s="49"/>
      <c r="H94" s="45">
        <f t="shared" ref="H94" si="210">F94*(100%+G94)</f>
        <v>0</v>
      </c>
      <c r="I94" s="45">
        <f t="shared" ref="I94" si="211">E94*F94</f>
        <v>0</v>
      </c>
      <c r="J94" s="45">
        <f t="shared" ref="J94" si="212">H94*E94</f>
        <v>0</v>
      </c>
      <c r="K94" s="45">
        <f t="shared" ref="K94" si="213">E94*F94</f>
        <v>0</v>
      </c>
      <c r="L94" s="45">
        <f t="shared" ref="L94" si="214">E94*H94</f>
        <v>0</v>
      </c>
    </row>
    <row r="95" spans="1:12" ht="44.25" customHeight="1" x14ac:dyDescent="0.2">
      <c r="A95" s="56"/>
      <c r="B95" s="54"/>
      <c r="C95" s="52"/>
      <c r="D95" s="48"/>
      <c r="E95" s="48"/>
      <c r="F95" s="42"/>
      <c r="G95" s="50"/>
      <c r="H95" s="46"/>
      <c r="I95" s="46"/>
      <c r="J95" s="46"/>
      <c r="K95" s="46"/>
      <c r="L95" s="46"/>
    </row>
    <row r="96" spans="1:12" x14ac:dyDescent="0.2">
      <c r="A96" s="55">
        <v>46</v>
      </c>
      <c r="B96" s="51" t="s">
        <v>233</v>
      </c>
      <c r="C96" s="51" t="s">
        <v>227</v>
      </c>
      <c r="D96" s="47" t="s">
        <v>18</v>
      </c>
      <c r="E96" s="47">
        <v>3</v>
      </c>
      <c r="F96" s="41"/>
      <c r="G96" s="49"/>
      <c r="H96" s="45">
        <f t="shared" ref="H96" si="215">F96*(100%+G96)</f>
        <v>0</v>
      </c>
      <c r="I96" s="45">
        <f t="shared" ref="I96" si="216">E96*F96</f>
        <v>0</v>
      </c>
      <c r="J96" s="45">
        <f t="shared" ref="J96" si="217">H96*E96</f>
        <v>0</v>
      </c>
      <c r="K96" s="45">
        <f t="shared" ref="K96" si="218">E96*F96</f>
        <v>0</v>
      </c>
      <c r="L96" s="45">
        <f t="shared" ref="L96" si="219">E96*H96</f>
        <v>0</v>
      </c>
    </row>
    <row r="97" spans="1:12" ht="42.75" customHeight="1" x14ac:dyDescent="0.2">
      <c r="A97" s="56"/>
      <c r="B97" s="52"/>
      <c r="C97" s="52"/>
      <c r="D97" s="48"/>
      <c r="E97" s="48"/>
      <c r="F97" s="42"/>
      <c r="G97" s="50"/>
      <c r="H97" s="46"/>
      <c r="I97" s="46"/>
      <c r="J97" s="46"/>
      <c r="K97" s="46"/>
      <c r="L97" s="46"/>
    </row>
    <row r="98" spans="1:12" x14ac:dyDescent="0.2">
      <c r="A98" s="55">
        <v>47</v>
      </c>
      <c r="B98" s="53" t="s">
        <v>234</v>
      </c>
      <c r="C98" s="51" t="s">
        <v>228</v>
      </c>
      <c r="D98" s="47" t="s">
        <v>263</v>
      </c>
      <c r="E98" s="47">
        <v>4</v>
      </c>
      <c r="F98" s="41"/>
      <c r="G98" s="49"/>
      <c r="H98" s="45">
        <f t="shared" ref="H98" si="220">F98*(100%+G98)</f>
        <v>0</v>
      </c>
      <c r="I98" s="45">
        <f t="shared" ref="I98" si="221">E98*F98</f>
        <v>0</v>
      </c>
      <c r="J98" s="45">
        <f t="shared" ref="J98" si="222">H98*E98</f>
        <v>0</v>
      </c>
      <c r="K98" s="45">
        <f t="shared" ref="K98" si="223">E98*F98</f>
        <v>0</v>
      </c>
      <c r="L98" s="45">
        <f t="shared" ref="L98" si="224">E98*H98</f>
        <v>0</v>
      </c>
    </row>
    <row r="99" spans="1:12" ht="42" customHeight="1" x14ac:dyDescent="0.2">
      <c r="A99" s="56"/>
      <c r="B99" s="54"/>
      <c r="C99" s="52"/>
      <c r="D99" s="48"/>
      <c r="E99" s="48"/>
      <c r="F99" s="42"/>
      <c r="G99" s="50"/>
      <c r="H99" s="46"/>
      <c r="I99" s="46"/>
      <c r="J99" s="46"/>
      <c r="K99" s="46"/>
      <c r="L99" s="46"/>
    </row>
    <row r="100" spans="1:12" x14ac:dyDescent="0.2">
      <c r="A100" s="55">
        <v>48</v>
      </c>
      <c r="B100" s="53" t="s">
        <v>235</v>
      </c>
      <c r="C100" s="51" t="s">
        <v>229</v>
      </c>
      <c r="D100" s="47" t="s">
        <v>188</v>
      </c>
      <c r="E100" s="47">
        <v>2</v>
      </c>
      <c r="F100" s="41"/>
      <c r="G100" s="49"/>
      <c r="H100" s="45">
        <f t="shared" ref="H100" si="225">F100*(100%+G100)</f>
        <v>0</v>
      </c>
      <c r="I100" s="45">
        <f t="shared" ref="I100" si="226">E100*F100</f>
        <v>0</v>
      </c>
      <c r="J100" s="45">
        <f t="shared" ref="J100" si="227">H100*E100</f>
        <v>0</v>
      </c>
      <c r="K100" s="45">
        <f t="shared" ref="K100" si="228">E100*F100</f>
        <v>0</v>
      </c>
      <c r="L100" s="45">
        <f t="shared" ref="L100" si="229">E100*H100</f>
        <v>0</v>
      </c>
    </row>
    <row r="101" spans="1:12" ht="47.25" customHeight="1" x14ac:dyDescent="0.2">
      <c r="A101" s="56"/>
      <c r="B101" s="54"/>
      <c r="C101" s="52"/>
      <c r="D101" s="48"/>
      <c r="E101" s="48"/>
      <c r="F101" s="42"/>
      <c r="G101" s="50"/>
      <c r="H101" s="46"/>
      <c r="I101" s="46"/>
      <c r="J101" s="46"/>
      <c r="K101" s="46"/>
      <c r="L101" s="46"/>
    </row>
    <row r="102" spans="1:12" x14ac:dyDescent="0.2">
      <c r="A102" s="55">
        <v>49</v>
      </c>
      <c r="B102" s="51" t="s">
        <v>236</v>
      </c>
      <c r="C102" s="51" t="s">
        <v>230</v>
      </c>
      <c r="D102" s="47" t="s">
        <v>170</v>
      </c>
      <c r="E102" s="47">
        <v>2</v>
      </c>
      <c r="F102" s="41"/>
      <c r="G102" s="49"/>
      <c r="H102" s="45">
        <f t="shared" ref="H102" si="230">F102*(100%+G102)</f>
        <v>0</v>
      </c>
      <c r="I102" s="45">
        <f t="shared" ref="I102" si="231">E102*F102</f>
        <v>0</v>
      </c>
      <c r="J102" s="45">
        <f t="shared" ref="J102" si="232">H102*E102</f>
        <v>0</v>
      </c>
      <c r="K102" s="45">
        <f t="shared" ref="K102" si="233">E102*F102</f>
        <v>0</v>
      </c>
      <c r="L102" s="45">
        <f t="shared" ref="L102" si="234">E102*H102</f>
        <v>0</v>
      </c>
    </row>
    <row r="103" spans="1:12" ht="48" customHeight="1" x14ac:dyDescent="0.2">
      <c r="A103" s="56"/>
      <c r="B103" s="52"/>
      <c r="C103" s="52"/>
      <c r="D103" s="48"/>
      <c r="E103" s="48"/>
      <c r="F103" s="42"/>
      <c r="G103" s="50"/>
      <c r="H103" s="46"/>
      <c r="I103" s="46"/>
      <c r="J103" s="46"/>
      <c r="K103" s="46"/>
      <c r="L103" s="46"/>
    </row>
    <row r="104" spans="1:12" x14ac:dyDescent="0.2">
      <c r="A104" s="55">
        <v>50</v>
      </c>
      <c r="B104" s="53" t="s">
        <v>237</v>
      </c>
      <c r="C104" s="51" t="s">
        <v>231</v>
      </c>
      <c r="D104" s="47" t="s">
        <v>18</v>
      </c>
      <c r="E104" s="47">
        <v>3</v>
      </c>
      <c r="F104" s="41"/>
      <c r="G104" s="49"/>
      <c r="H104" s="45">
        <f t="shared" ref="H104" si="235">F104*(100%+G104)</f>
        <v>0</v>
      </c>
      <c r="I104" s="45">
        <f t="shared" ref="I104" si="236">E104*F104</f>
        <v>0</v>
      </c>
      <c r="J104" s="45">
        <f t="shared" ref="J104" si="237">H104*E104</f>
        <v>0</v>
      </c>
      <c r="K104" s="45">
        <f t="shared" ref="K104" si="238">E104*F104</f>
        <v>0</v>
      </c>
      <c r="L104" s="45">
        <f t="shared" ref="L104" si="239">E104*H104</f>
        <v>0</v>
      </c>
    </row>
    <row r="105" spans="1:12" ht="45" customHeight="1" x14ac:dyDescent="0.2">
      <c r="A105" s="56"/>
      <c r="B105" s="54"/>
      <c r="C105" s="52"/>
      <c r="D105" s="48"/>
      <c r="E105" s="48"/>
      <c r="F105" s="42"/>
      <c r="G105" s="50"/>
      <c r="H105" s="46"/>
      <c r="I105" s="46"/>
      <c r="J105" s="46"/>
      <c r="K105" s="46"/>
      <c r="L105" s="46"/>
    </row>
    <row r="106" spans="1:12" ht="12.75" customHeight="1" x14ac:dyDescent="0.2">
      <c r="A106" s="55">
        <v>51</v>
      </c>
      <c r="B106" s="51" t="s">
        <v>239</v>
      </c>
      <c r="C106" s="51" t="s">
        <v>238</v>
      </c>
      <c r="D106" s="47" t="s">
        <v>188</v>
      </c>
      <c r="E106" s="47">
        <v>2</v>
      </c>
      <c r="F106" s="41"/>
      <c r="G106" s="49"/>
      <c r="H106" s="45">
        <f t="shared" ref="H106" si="240">F106*(100%+G106)</f>
        <v>0</v>
      </c>
      <c r="I106" s="45">
        <f t="shared" ref="I106" si="241">E106*F106</f>
        <v>0</v>
      </c>
      <c r="J106" s="45">
        <f t="shared" ref="J106" si="242">H106*E106</f>
        <v>0</v>
      </c>
      <c r="K106" s="45">
        <f t="shared" ref="K106" si="243">E106*F106</f>
        <v>0</v>
      </c>
      <c r="L106" s="45">
        <f t="shared" ref="L106" si="244">E106*H106</f>
        <v>0</v>
      </c>
    </row>
    <row r="107" spans="1:12" ht="48.75" customHeight="1" x14ac:dyDescent="0.2">
      <c r="A107" s="56"/>
      <c r="B107" s="52"/>
      <c r="C107" s="52"/>
      <c r="D107" s="48"/>
      <c r="E107" s="48"/>
      <c r="F107" s="42"/>
      <c r="G107" s="50"/>
      <c r="H107" s="46"/>
      <c r="I107" s="46"/>
      <c r="J107" s="46"/>
      <c r="K107" s="46"/>
      <c r="L107" s="46"/>
    </row>
    <row r="108" spans="1:12" x14ac:dyDescent="0.2">
      <c r="A108" s="55">
        <v>52</v>
      </c>
      <c r="B108" s="53" t="s">
        <v>241</v>
      </c>
      <c r="C108" s="51" t="s">
        <v>240</v>
      </c>
      <c r="D108" s="47" t="s">
        <v>19</v>
      </c>
      <c r="E108" s="47">
        <v>4</v>
      </c>
      <c r="F108" s="41"/>
      <c r="G108" s="49"/>
      <c r="H108" s="45">
        <f t="shared" ref="H108" si="245">F108*(100%+G108)</f>
        <v>0</v>
      </c>
      <c r="I108" s="45">
        <f t="shared" ref="I108" si="246">E108*F108</f>
        <v>0</v>
      </c>
      <c r="J108" s="45">
        <f t="shared" ref="J108" si="247">H108*E108</f>
        <v>0</v>
      </c>
      <c r="K108" s="45">
        <f t="shared" ref="K108" si="248">E108*F108</f>
        <v>0</v>
      </c>
      <c r="L108" s="45">
        <f t="shared" ref="L108" si="249">E108*H108</f>
        <v>0</v>
      </c>
    </row>
    <row r="109" spans="1:12" ht="59.25" customHeight="1" x14ac:dyDescent="0.2">
      <c r="A109" s="56"/>
      <c r="B109" s="54"/>
      <c r="C109" s="52"/>
      <c r="D109" s="48"/>
      <c r="E109" s="48"/>
      <c r="F109" s="42"/>
      <c r="G109" s="50"/>
      <c r="H109" s="46"/>
      <c r="I109" s="46"/>
      <c r="J109" s="46"/>
      <c r="K109" s="46"/>
      <c r="L109" s="46"/>
    </row>
    <row r="110" spans="1:12" x14ac:dyDescent="0.2">
      <c r="A110" s="55">
        <v>53</v>
      </c>
      <c r="B110" s="53" t="s">
        <v>242</v>
      </c>
      <c r="C110" s="51" t="s">
        <v>264</v>
      </c>
      <c r="D110" s="47" t="s">
        <v>22</v>
      </c>
      <c r="E110" s="47">
        <v>3</v>
      </c>
      <c r="F110" s="41"/>
      <c r="G110" s="49"/>
      <c r="H110" s="45">
        <f t="shared" ref="H110" si="250">F110*(100%+G110)</f>
        <v>0</v>
      </c>
      <c r="I110" s="45">
        <f t="shared" ref="I110" si="251">E110*F110</f>
        <v>0</v>
      </c>
      <c r="J110" s="45">
        <f t="shared" ref="J110" si="252">H110*E110</f>
        <v>0</v>
      </c>
      <c r="K110" s="45">
        <f t="shared" ref="K110" si="253">E110*F110</f>
        <v>0</v>
      </c>
      <c r="L110" s="45">
        <f t="shared" ref="L110" si="254">E110*H110</f>
        <v>0</v>
      </c>
    </row>
    <row r="111" spans="1:12" ht="49.5" customHeight="1" x14ac:dyDescent="0.2">
      <c r="A111" s="56"/>
      <c r="B111" s="54"/>
      <c r="C111" s="52"/>
      <c r="D111" s="48"/>
      <c r="E111" s="48"/>
      <c r="F111" s="42"/>
      <c r="G111" s="50"/>
      <c r="H111" s="46"/>
      <c r="I111" s="46"/>
      <c r="J111" s="46"/>
      <c r="K111" s="46"/>
      <c r="L111" s="46"/>
    </row>
    <row r="112" spans="1:12" x14ac:dyDescent="0.2">
      <c r="A112" s="55">
        <v>54</v>
      </c>
      <c r="B112" s="53" t="s">
        <v>33</v>
      </c>
      <c r="C112" s="51" t="s">
        <v>244</v>
      </c>
      <c r="D112" s="47" t="s">
        <v>18</v>
      </c>
      <c r="E112" s="47">
        <v>12</v>
      </c>
      <c r="F112" s="41"/>
      <c r="G112" s="49"/>
      <c r="H112" s="45">
        <f t="shared" ref="H112" si="255">F112*(100%+G112)</f>
        <v>0</v>
      </c>
      <c r="I112" s="45">
        <f t="shared" ref="I112" si="256">E112*F112</f>
        <v>0</v>
      </c>
      <c r="J112" s="45">
        <f t="shared" ref="J112" si="257">H112*E112</f>
        <v>0</v>
      </c>
      <c r="K112" s="45">
        <f t="shared" ref="K112" si="258">E112*F112</f>
        <v>0</v>
      </c>
      <c r="L112" s="45">
        <f t="shared" ref="L112" si="259">E112*H112</f>
        <v>0</v>
      </c>
    </row>
    <row r="113" spans="1:359" ht="39.75" customHeight="1" x14ac:dyDescent="0.2">
      <c r="A113" s="56"/>
      <c r="B113" s="54"/>
      <c r="C113" s="52"/>
      <c r="D113" s="48"/>
      <c r="E113" s="48"/>
      <c r="F113" s="42"/>
      <c r="G113" s="50"/>
      <c r="H113" s="46"/>
      <c r="I113" s="46"/>
      <c r="J113" s="46"/>
      <c r="K113" s="46"/>
      <c r="L113" s="46"/>
    </row>
    <row r="114" spans="1:359" x14ac:dyDescent="0.2">
      <c r="A114" s="55">
        <v>55</v>
      </c>
      <c r="B114" s="53" t="s">
        <v>245</v>
      </c>
      <c r="C114" s="51" t="s">
        <v>246</v>
      </c>
      <c r="D114" s="47" t="s">
        <v>18</v>
      </c>
      <c r="E114" s="47">
        <v>12</v>
      </c>
      <c r="F114" s="41"/>
      <c r="G114" s="49"/>
      <c r="H114" s="45">
        <f t="shared" ref="H114" si="260">F114*(100%+G114)</f>
        <v>0</v>
      </c>
      <c r="I114" s="45">
        <f t="shared" ref="I114" si="261">E114*F114</f>
        <v>0</v>
      </c>
      <c r="J114" s="45">
        <f t="shared" ref="J114" si="262">H114*E114</f>
        <v>0</v>
      </c>
      <c r="K114" s="45">
        <f t="shared" ref="K114" si="263">E114*F114</f>
        <v>0</v>
      </c>
      <c r="L114" s="45">
        <f t="shared" ref="L114" si="264">E114*H114</f>
        <v>0</v>
      </c>
    </row>
    <row r="115" spans="1:359" ht="46.5" customHeight="1" x14ac:dyDescent="0.2">
      <c r="A115" s="56"/>
      <c r="B115" s="54"/>
      <c r="C115" s="52"/>
      <c r="D115" s="48"/>
      <c r="E115" s="48"/>
      <c r="F115" s="42"/>
      <c r="G115" s="50"/>
      <c r="H115" s="46"/>
      <c r="I115" s="46"/>
      <c r="J115" s="46"/>
      <c r="K115" s="46"/>
      <c r="L115" s="46"/>
    </row>
    <row r="116" spans="1:359" x14ac:dyDescent="0.2">
      <c r="A116" s="55">
        <v>56</v>
      </c>
      <c r="B116" s="53" t="s">
        <v>247</v>
      </c>
      <c r="C116" s="51" t="s">
        <v>248</v>
      </c>
      <c r="D116" s="47" t="s">
        <v>18</v>
      </c>
      <c r="E116" s="47">
        <v>12</v>
      </c>
      <c r="F116" s="41"/>
      <c r="G116" s="49"/>
      <c r="H116" s="45">
        <f t="shared" ref="H116" si="265">F116*(100%+G116)</f>
        <v>0</v>
      </c>
      <c r="I116" s="45">
        <f t="shared" ref="I116" si="266">E116*F116</f>
        <v>0</v>
      </c>
      <c r="J116" s="45">
        <f t="shared" ref="J116" si="267">H116*E116</f>
        <v>0</v>
      </c>
      <c r="K116" s="45">
        <f t="shared" ref="K116" si="268">E116*F116</f>
        <v>0</v>
      </c>
      <c r="L116" s="45">
        <f t="shared" ref="L116" si="269">E116*H116</f>
        <v>0</v>
      </c>
    </row>
    <row r="117" spans="1:359" ht="43.5" customHeight="1" x14ac:dyDescent="0.2">
      <c r="A117" s="56"/>
      <c r="B117" s="54"/>
      <c r="C117" s="52"/>
      <c r="D117" s="48"/>
      <c r="E117" s="48"/>
      <c r="F117" s="42"/>
      <c r="G117" s="50"/>
      <c r="H117" s="46"/>
      <c r="I117" s="46"/>
      <c r="J117" s="46"/>
      <c r="K117" s="46"/>
      <c r="L117" s="46"/>
    </row>
    <row r="118" spans="1:359" ht="12.75" customHeight="1" x14ac:dyDescent="0.2">
      <c r="A118" s="55">
        <v>57</v>
      </c>
      <c r="B118" s="53" t="s">
        <v>247</v>
      </c>
      <c r="C118" s="51" t="s">
        <v>249</v>
      </c>
      <c r="D118" s="47" t="s">
        <v>156</v>
      </c>
      <c r="E118" s="47">
        <v>10</v>
      </c>
      <c r="F118" s="41"/>
      <c r="G118" s="49"/>
      <c r="H118" s="45">
        <f t="shared" ref="H118" si="270">F118*(100%+G118)</f>
        <v>0</v>
      </c>
      <c r="I118" s="45">
        <f t="shared" ref="I118" si="271">E118*F118</f>
        <v>0</v>
      </c>
      <c r="J118" s="45">
        <f t="shared" ref="J118" si="272">H118*E118</f>
        <v>0</v>
      </c>
      <c r="K118" s="45">
        <f t="shared" ref="K118" si="273">E118*F118</f>
        <v>0</v>
      </c>
      <c r="L118" s="45">
        <f t="shared" ref="L118" si="274">E118*H118</f>
        <v>0</v>
      </c>
    </row>
    <row r="119" spans="1:359" ht="56.25" customHeight="1" x14ac:dyDescent="0.2">
      <c r="A119" s="56"/>
      <c r="B119" s="54"/>
      <c r="C119" s="52"/>
      <c r="D119" s="48"/>
      <c r="E119" s="48"/>
      <c r="F119" s="42"/>
      <c r="G119" s="50"/>
      <c r="H119" s="46"/>
      <c r="I119" s="46"/>
      <c r="J119" s="46"/>
      <c r="K119" s="46"/>
      <c r="L119" s="46"/>
    </row>
    <row r="120" spans="1:359" x14ac:dyDescent="0.2">
      <c r="A120" s="55">
        <v>58</v>
      </c>
      <c r="B120" s="53" t="s">
        <v>79</v>
      </c>
      <c r="C120" s="51" t="s">
        <v>250</v>
      </c>
      <c r="D120" s="47" t="s">
        <v>18</v>
      </c>
      <c r="E120" s="47">
        <v>4</v>
      </c>
      <c r="F120" s="41"/>
      <c r="G120" s="49"/>
      <c r="H120" s="45">
        <f t="shared" ref="H120" si="275">F120*(100%+G120)</f>
        <v>0</v>
      </c>
      <c r="I120" s="45">
        <f t="shared" ref="I120" si="276">E120*F120</f>
        <v>0</v>
      </c>
      <c r="J120" s="45">
        <f t="shared" ref="J120" si="277">H120*E120</f>
        <v>0</v>
      </c>
      <c r="K120" s="45">
        <f t="shared" ref="K120" si="278">E120*F120</f>
        <v>0</v>
      </c>
      <c r="L120" s="45">
        <f t="shared" ref="L120" si="279">E120*H120</f>
        <v>0</v>
      </c>
    </row>
    <row r="121" spans="1:359" ht="40.5" customHeight="1" x14ac:dyDescent="0.2">
      <c r="A121" s="56"/>
      <c r="B121" s="54"/>
      <c r="C121" s="52"/>
      <c r="D121" s="48"/>
      <c r="E121" s="48"/>
      <c r="F121" s="42"/>
      <c r="G121" s="50"/>
      <c r="H121" s="46"/>
      <c r="I121" s="46"/>
      <c r="J121" s="46"/>
      <c r="K121" s="46"/>
      <c r="L121" s="4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</row>
    <row r="122" spans="1:359" ht="12.75" customHeight="1" x14ac:dyDescent="0.2">
      <c r="A122" s="55">
        <v>59</v>
      </c>
      <c r="B122" s="53" t="s">
        <v>79</v>
      </c>
      <c r="C122" s="51" t="s">
        <v>251</v>
      </c>
      <c r="D122" s="47" t="s">
        <v>18</v>
      </c>
      <c r="E122" s="47">
        <v>4</v>
      </c>
      <c r="F122" s="41"/>
      <c r="G122" s="49"/>
      <c r="H122" s="45">
        <f t="shared" ref="H122" si="280">F122*(100%+G122)</f>
        <v>0</v>
      </c>
      <c r="I122" s="45">
        <f t="shared" ref="I122" si="281">E122*F122</f>
        <v>0</v>
      </c>
      <c r="J122" s="45">
        <f t="shared" ref="J122" si="282">H122*E122</f>
        <v>0</v>
      </c>
      <c r="K122" s="45">
        <f t="shared" ref="K122" si="283">E122*F122</f>
        <v>0</v>
      </c>
      <c r="L122" s="45">
        <f t="shared" ref="L122" si="284">E122*H122</f>
        <v>0</v>
      </c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</row>
    <row r="123" spans="1:359" ht="35.25" customHeight="1" x14ac:dyDescent="0.2">
      <c r="A123" s="56"/>
      <c r="B123" s="54"/>
      <c r="C123" s="52"/>
      <c r="D123" s="48"/>
      <c r="E123" s="48"/>
      <c r="F123" s="42"/>
      <c r="G123" s="50"/>
      <c r="H123" s="46"/>
      <c r="I123" s="46"/>
      <c r="J123" s="46"/>
      <c r="K123" s="46"/>
      <c r="L123" s="4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</row>
    <row r="124" spans="1:359" x14ac:dyDescent="0.2">
      <c r="A124" s="55">
        <v>60</v>
      </c>
      <c r="B124" s="53" t="s">
        <v>150</v>
      </c>
      <c r="C124" s="51" t="s">
        <v>252</v>
      </c>
      <c r="D124" s="47" t="s">
        <v>263</v>
      </c>
      <c r="E124" s="47">
        <v>20</v>
      </c>
      <c r="F124" s="41"/>
      <c r="G124" s="49"/>
      <c r="H124" s="45">
        <f t="shared" ref="H124:H138" si="285">F124*(100%+G124)</f>
        <v>0</v>
      </c>
      <c r="I124" s="45">
        <f t="shared" ref="I124" si="286">E124*F124</f>
        <v>0</v>
      </c>
      <c r="J124" s="45">
        <f t="shared" ref="J124" si="287">H124*E124</f>
        <v>0</v>
      </c>
      <c r="K124" s="45">
        <f t="shared" ref="K124:K138" si="288">E124*F124</f>
        <v>0</v>
      </c>
      <c r="L124" s="45">
        <f t="shared" ref="L124:L138" si="289">E124*H124</f>
        <v>0</v>
      </c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</row>
    <row r="125" spans="1:359" ht="43.5" customHeight="1" x14ac:dyDescent="0.2">
      <c r="A125" s="56"/>
      <c r="B125" s="54"/>
      <c r="C125" s="52"/>
      <c r="D125" s="48"/>
      <c r="E125" s="48"/>
      <c r="F125" s="42"/>
      <c r="G125" s="50"/>
      <c r="H125" s="46"/>
      <c r="I125" s="46"/>
      <c r="J125" s="46"/>
      <c r="K125" s="46"/>
      <c r="L125" s="4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  <c r="IU125" s="16"/>
      <c r="IV125" s="16"/>
      <c r="IW125" s="16"/>
      <c r="IX125" s="16"/>
      <c r="IY125" s="16"/>
      <c r="IZ125" s="16"/>
      <c r="JA125" s="16"/>
      <c r="JB125" s="16"/>
      <c r="JC125" s="16"/>
      <c r="JD125" s="16"/>
      <c r="JE125" s="16"/>
      <c r="JF125" s="16"/>
      <c r="JG125" s="16"/>
      <c r="JH125" s="16"/>
      <c r="JI125" s="16"/>
      <c r="JJ125" s="16"/>
      <c r="JK125" s="16"/>
      <c r="JL125" s="16"/>
      <c r="JM125" s="16"/>
      <c r="JN125" s="16"/>
      <c r="JO125" s="16"/>
      <c r="JP125" s="16"/>
      <c r="JQ125" s="16"/>
      <c r="JR125" s="16"/>
      <c r="JS125" s="16"/>
      <c r="JT125" s="16"/>
      <c r="JU125" s="16"/>
      <c r="JV125" s="16"/>
      <c r="JW125" s="16"/>
      <c r="JX125" s="16"/>
      <c r="JY125" s="16"/>
      <c r="JZ125" s="16"/>
      <c r="KA125" s="16"/>
      <c r="KB125" s="16"/>
      <c r="KC125" s="16"/>
      <c r="KD125" s="16"/>
      <c r="KE125" s="16"/>
      <c r="KF125" s="16"/>
      <c r="KG125" s="16"/>
      <c r="KH125" s="16"/>
      <c r="KI125" s="16"/>
      <c r="KJ125" s="16"/>
      <c r="KK125" s="16"/>
      <c r="KL125" s="16"/>
      <c r="KM125" s="16"/>
      <c r="KN125" s="16"/>
      <c r="KO125" s="16"/>
      <c r="KP125" s="16"/>
      <c r="KQ125" s="16"/>
      <c r="KR125" s="16"/>
      <c r="KS125" s="16"/>
      <c r="KT125" s="16"/>
      <c r="KU125" s="16"/>
      <c r="KV125" s="16"/>
      <c r="KW125" s="16"/>
      <c r="KX125" s="16"/>
      <c r="KY125" s="16"/>
      <c r="KZ125" s="16"/>
      <c r="LA125" s="16"/>
      <c r="LB125" s="16"/>
      <c r="LC125" s="16"/>
      <c r="LD125" s="16"/>
      <c r="LE125" s="16"/>
      <c r="LF125" s="16"/>
      <c r="LG125" s="16"/>
      <c r="LH125" s="16"/>
      <c r="LI125" s="16"/>
      <c r="LJ125" s="16"/>
      <c r="LK125" s="16"/>
      <c r="LL125" s="16"/>
      <c r="LM125" s="16"/>
      <c r="LN125" s="16"/>
      <c r="LO125" s="16"/>
      <c r="LP125" s="16"/>
      <c r="LQ125" s="16"/>
      <c r="LR125" s="16"/>
      <c r="LS125" s="16"/>
      <c r="LT125" s="16"/>
      <c r="LU125" s="16"/>
      <c r="LV125" s="16"/>
      <c r="LW125" s="16"/>
      <c r="LX125" s="16"/>
      <c r="LY125" s="16"/>
      <c r="LZ125" s="16"/>
      <c r="MA125" s="16"/>
      <c r="MB125" s="16"/>
      <c r="MC125" s="16"/>
      <c r="MD125" s="16"/>
      <c r="ME125" s="16"/>
      <c r="MF125" s="16"/>
      <c r="MG125" s="16"/>
      <c r="MH125" s="16"/>
      <c r="MI125" s="16"/>
      <c r="MJ125" s="16"/>
      <c r="MK125" s="16"/>
      <c r="ML125" s="16"/>
      <c r="MM125" s="16"/>
      <c r="MN125" s="16"/>
      <c r="MO125" s="16"/>
      <c r="MP125" s="16"/>
      <c r="MQ125" s="16"/>
      <c r="MR125" s="16"/>
      <c r="MS125" s="16"/>
      <c r="MT125" s="16"/>
      <c r="MU125" s="16"/>
    </row>
    <row r="126" spans="1:359" s="16" customFormat="1" ht="27.75" customHeight="1" x14ac:dyDescent="0.2">
      <c r="A126" s="55">
        <v>61</v>
      </c>
      <c r="B126" s="53" t="s">
        <v>253</v>
      </c>
      <c r="C126" s="51" t="s">
        <v>254</v>
      </c>
      <c r="D126" s="47" t="s">
        <v>156</v>
      </c>
      <c r="E126" s="47">
        <v>10</v>
      </c>
      <c r="F126" s="41"/>
      <c r="G126" s="49"/>
      <c r="H126" s="45">
        <f t="shared" si="285"/>
        <v>0</v>
      </c>
      <c r="I126" s="24"/>
      <c r="J126" s="24"/>
      <c r="K126" s="45">
        <f t="shared" si="288"/>
        <v>0</v>
      </c>
      <c r="L126" s="45">
        <f t="shared" si="289"/>
        <v>0</v>
      </c>
      <c r="M126" s="3"/>
    </row>
    <row r="127" spans="1:359" s="26" customFormat="1" ht="27.75" customHeight="1" x14ac:dyDescent="0.2">
      <c r="A127" s="56"/>
      <c r="B127" s="54"/>
      <c r="C127" s="52"/>
      <c r="D127" s="48"/>
      <c r="E127" s="48"/>
      <c r="F127" s="42"/>
      <c r="G127" s="50"/>
      <c r="H127" s="46"/>
      <c r="I127" s="23"/>
      <c r="J127" s="23"/>
      <c r="K127" s="46"/>
      <c r="L127" s="46"/>
      <c r="M127" s="3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  <c r="IQ127" s="16"/>
      <c r="IR127" s="16"/>
      <c r="IS127" s="16"/>
      <c r="IT127" s="16"/>
      <c r="IU127" s="16"/>
      <c r="IV127" s="16"/>
      <c r="IW127" s="16"/>
      <c r="IX127" s="16"/>
      <c r="IY127" s="16"/>
      <c r="IZ127" s="16"/>
      <c r="JA127" s="16"/>
      <c r="JB127" s="16"/>
      <c r="JC127" s="16"/>
      <c r="JD127" s="16"/>
      <c r="JE127" s="16"/>
      <c r="JF127" s="16"/>
      <c r="JG127" s="16"/>
      <c r="JH127" s="16"/>
      <c r="JI127" s="16"/>
      <c r="JJ127" s="16"/>
      <c r="JK127" s="16"/>
      <c r="JL127" s="16"/>
      <c r="JM127" s="16"/>
      <c r="JN127" s="16"/>
      <c r="JO127" s="16"/>
      <c r="JP127" s="16"/>
      <c r="JQ127" s="16"/>
      <c r="JR127" s="16"/>
      <c r="JS127" s="16"/>
      <c r="JT127" s="16"/>
      <c r="JU127" s="16"/>
      <c r="JV127" s="16"/>
      <c r="JW127" s="16"/>
      <c r="JX127" s="16"/>
      <c r="JY127" s="16"/>
      <c r="JZ127" s="16"/>
      <c r="KA127" s="16"/>
      <c r="KB127" s="16"/>
      <c r="KC127" s="16"/>
      <c r="KD127" s="16"/>
      <c r="KE127" s="16"/>
      <c r="KF127" s="16"/>
      <c r="KG127" s="16"/>
      <c r="KH127" s="16"/>
      <c r="KI127" s="16"/>
      <c r="KJ127" s="16"/>
      <c r="KK127" s="16"/>
      <c r="KL127" s="16"/>
      <c r="KM127" s="16"/>
      <c r="KN127" s="16"/>
      <c r="KO127" s="16"/>
      <c r="KP127" s="16"/>
      <c r="KQ127" s="16"/>
      <c r="KR127" s="16"/>
      <c r="KS127" s="16"/>
      <c r="KT127" s="16"/>
      <c r="KU127" s="16"/>
      <c r="KV127" s="16"/>
      <c r="KW127" s="16"/>
      <c r="KX127" s="16"/>
      <c r="KY127" s="16"/>
      <c r="KZ127" s="16"/>
      <c r="LA127" s="16"/>
      <c r="LB127" s="16"/>
      <c r="LC127" s="16"/>
      <c r="LD127" s="16"/>
      <c r="LE127" s="16"/>
      <c r="LF127" s="16"/>
      <c r="LG127" s="16"/>
      <c r="LH127" s="16"/>
      <c r="LI127" s="16"/>
      <c r="LJ127" s="16"/>
      <c r="LK127" s="16"/>
      <c r="LL127" s="16"/>
      <c r="LM127" s="16"/>
      <c r="LN127" s="16"/>
      <c r="LO127" s="16"/>
      <c r="LP127" s="16"/>
      <c r="LQ127" s="16"/>
      <c r="LR127" s="16"/>
      <c r="LS127" s="16"/>
      <c r="LT127" s="16"/>
      <c r="LU127" s="16"/>
      <c r="LV127" s="16"/>
      <c r="LW127" s="16"/>
      <c r="LX127" s="16"/>
      <c r="LY127" s="16"/>
      <c r="LZ127" s="16"/>
      <c r="MA127" s="16"/>
      <c r="MB127" s="16"/>
      <c r="MC127" s="16"/>
      <c r="MD127" s="16"/>
      <c r="ME127" s="16"/>
      <c r="MF127" s="16"/>
      <c r="MG127" s="16"/>
      <c r="MH127" s="16"/>
      <c r="MI127" s="16"/>
      <c r="MJ127" s="16"/>
      <c r="MK127" s="16"/>
      <c r="ML127" s="16"/>
      <c r="MM127" s="16"/>
      <c r="MN127" s="16"/>
      <c r="MO127" s="16"/>
      <c r="MP127" s="16"/>
      <c r="MQ127" s="16"/>
      <c r="MR127" s="16"/>
      <c r="MS127" s="16"/>
      <c r="MT127" s="16"/>
      <c r="MU127" s="16"/>
    </row>
    <row r="128" spans="1:359" ht="27.75" customHeight="1" x14ac:dyDescent="0.2">
      <c r="A128" s="55">
        <v>62</v>
      </c>
      <c r="B128" s="53" t="s">
        <v>256</v>
      </c>
      <c r="C128" s="51" t="s">
        <v>255</v>
      </c>
      <c r="D128" s="47" t="s">
        <v>156</v>
      </c>
      <c r="E128" s="47">
        <v>10</v>
      </c>
      <c r="F128" s="41"/>
      <c r="G128" s="49"/>
      <c r="H128" s="45">
        <f t="shared" si="285"/>
        <v>0</v>
      </c>
      <c r="I128" s="24"/>
      <c r="J128" s="24"/>
      <c r="K128" s="45">
        <f t="shared" si="288"/>
        <v>0</v>
      </c>
      <c r="L128" s="45">
        <f t="shared" si="289"/>
        <v>0</v>
      </c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  <c r="IT128" s="16"/>
      <c r="IU128" s="16"/>
      <c r="IV128" s="16"/>
      <c r="IW128" s="16"/>
      <c r="IX128" s="16"/>
      <c r="IY128" s="16"/>
      <c r="IZ128" s="16"/>
      <c r="JA128" s="16"/>
      <c r="JB128" s="16"/>
      <c r="JC128" s="16"/>
      <c r="JD128" s="16"/>
      <c r="JE128" s="16"/>
      <c r="JF128" s="16"/>
      <c r="JG128" s="16"/>
      <c r="JH128" s="16"/>
      <c r="JI128" s="16"/>
      <c r="JJ128" s="16"/>
      <c r="JK128" s="16"/>
      <c r="JL128" s="16"/>
      <c r="JM128" s="16"/>
      <c r="JN128" s="16"/>
      <c r="JO128" s="16"/>
      <c r="JP128" s="16"/>
      <c r="JQ128" s="16"/>
      <c r="JR128" s="16"/>
      <c r="JS128" s="16"/>
      <c r="JT128" s="16"/>
      <c r="JU128" s="16"/>
      <c r="JV128" s="16"/>
      <c r="JW128" s="16"/>
      <c r="JX128" s="16"/>
      <c r="JY128" s="16"/>
      <c r="JZ128" s="16"/>
      <c r="KA128" s="16"/>
      <c r="KB128" s="16"/>
      <c r="KC128" s="16"/>
      <c r="KD128" s="16"/>
      <c r="KE128" s="16"/>
      <c r="KF128" s="16"/>
      <c r="KG128" s="16"/>
      <c r="KH128" s="16"/>
      <c r="KI128" s="16"/>
      <c r="KJ128" s="16"/>
      <c r="KK128" s="16"/>
      <c r="KL128" s="16"/>
      <c r="KM128" s="16"/>
      <c r="KN128" s="16"/>
      <c r="KO128" s="16"/>
      <c r="KP128" s="16"/>
      <c r="KQ128" s="16"/>
      <c r="KR128" s="16"/>
      <c r="KS128" s="16"/>
      <c r="KT128" s="16"/>
      <c r="KU128" s="16"/>
      <c r="KV128" s="16"/>
      <c r="KW128" s="16"/>
      <c r="KX128" s="16"/>
      <c r="KY128" s="16"/>
      <c r="KZ128" s="16"/>
      <c r="LA128" s="16"/>
      <c r="LB128" s="16"/>
      <c r="LC128" s="16"/>
      <c r="LD128" s="16"/>
      <c r="LE128" s="16"/>
      <c r="LF128" s="16"/>
      <c r="LG128" s="16"/>
      <c r="LH128" s="16"/>
      <c r="LI128" s="16"/>
      <c r="LJ128" s="16"/>
      <c r="LK128" s="16"/>
      <c r="LL128" s="16"/>
      <c r="LM128" s="16"/>
      <c r="LN128" s="16"/>
      <c r="LO128" s="16"/>
      <c r="LP128" s="16"/>
      <c r="LQ128" s="16"/>
      <c r="LR128" s="16"/>
      <c r="LS128" s="16"/>
      <c r="LT128" s="16"/>
      <c r="LU128" s="16"/>
      <c r="LV128" s="16"/>
      <c r="LW128" s="16"/>
      <c r="LX128" s="16"/>
      <c r="LY128" s="16"/>
      <c r="LZ128" s="16"/>
      <c r="MA128" s="16"/>
      <c r="MB128" s="16"/>
      <c r="MC128" s="16"/>
      <c r="MD128" s="16"/>
      <c r="ME128" s="16"/>
      <c r="MF128" s="16"/>
      <c r="MG128" s="16"/>
      <c r="MH128" s="16"/>
      <c r="MI128" s="16"/>
      <c r="MJ128" s="16"/>
      <c r="MK128" s="16"/>
      <c r="ML128" s="16"/>
      <c r="MM128" s="16"/>
      <c r="MN128" s="16"/>
      <c r="MO128" s="16"/>
      <c r="MP128" s="16"/>
      <c r="MQ128" s="16"/>
      <c r="MR128" s="16"/>
      <c r="MS128" s="16"/>
      <c r="MT128" s="16"/>
      <c r="MU128" s="16"/>
    </row>
    <row r="129" spans="1:359" ht="27.75" customHeight="1" x14ac:dyDescent="0.2">
      <c r="A129" s="56"/>
      <c r="B129" s="54"/>
      <c r="C129" s="52"/>
      <c r="D129" s="48"/>
      <c r="E129" s="48"/>
      <c r="F129" s="42"/>
      <c r="G129" s="50"/>
      <c r="H129" s="46"/>
      <c r="I129" s="23"/>
      <c r="J129" s="23"/>
      <c r="K129" s="46"/>
      <c r="L129" s="4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  <c r="IQ129" s="16"/>
      <c r="IR129" s="16"/>
      <c r="IS129" s="16"/>
      <c r="IT129" s="16"/>
      <c r="IU129" s="16"/>
      <c r="IV129" s="16"/>
      <c r="IW129" s="16"/>
      <c r="IX129" s="16"/>
      <c r="IY129" s="16"/>
      <c r="IZ129" s="16"/>
      <c r="JA129" s="16"/>
      <c r="JB129" s="16"/>
      <c r="JC129" s="16"/>
      <c r="JD129" s="16"/>
      <c r="JE129" s="16"/>
      <c r="JF129" s="16"/>
      <c r="JG129" s="16"/>
      <c r="JH129" s="16"/>
      <c r="JI129" s="16"/>
      <c r="JJ129" s="16"/>
      <c r="JK129" s="16"/>
      <c r="JL129" s="16"/>
      <c r="JM129" s="16"/>
      <c r="JN129" s="16"/>
      <c r="JO129" s="16"/>
      <c r="JP129" s="16"/>
      <c r="JQ129" s="16"/>
      <c r="JR129" s="16"/>
      <c r="JS129" s="16"/>
      <c r="JT129" s="16"/>
      <c r="JU129" s="16"/>
      <c r="JV129" s="16"/>
      <c r="JW129" s="16"/>
      <c r="JX129" s="16"/>
      <c r="JY129" s="16"/>
      <c r="JZ129" s="16"/>
      <c r="KA129" s="16"/>
      <c r="KB129" s="16"/>
      <c r="KC129" s="16"/>
      <c r="KD129" s="16"/>
      <c r="KE129" s="16"/>
      <c r="KF129" s="16"/>
      <c r="KG129" s="16"/>
      <c r="KH129" s="16"/>
      <c r="KI129" s="16"/>
      <c r="KJ129" s="16"/>
      <c r="KK129" s="16"/>
      <c r="KL129" s="16"/>
      <c r="KM129" s="16"/>
      <c r="KN129" s="16"/>
      <c r="KO129" s="16"/>
      <c r="KP129" s="16"/>
      <c r="KQ129" s="16"/>
      <c r="KR129" s="16"/>
      <c r="KS129" s="16"/>
      <c r="KT129" s="16"/>
      <c r="KU129" s="16"/>
      <c r="KV129" s="16"/>
      <c r="KW129" s="16"/>
      <c r="KX129" s="16"/>
      <c r="KY129" s="16"/>
      <c r="KZ129" s="16"/>
      <c r="LA129" s="16"/>
      <c r="LB129" s="16"/>
      <c r="LC129" s="16"/>
      <c r="LD129" s="16"/>
      <c r="LE129" s="16"/>
      <c r="LF129" s="16"/>
      <c r="LG129" s="16"/>
      <c r="LH129" s="16"/>
      <c r="LI129" s="16"/>
      <c r="LJ129" s="16"/>
      <c r="LK129" s="16"/>
      <c r="LL129" s="16"/>
      <c r="LM129" s="16"/>
      <c r="LN129" s="16"/>
      <c r="LO129" s="16"/>
      <c r="LP129" s="16"/>
      <c r="LQ129" s="16"/>
      <c r="LR129" s="16"/>
      <c r="LS129" s="16"/>
      <c r="LT129" s="16"/>
      <c r="LU129" s="16"/>
      <c r="LV129" s="16"/>
      <c r="LW129" s="16"/>
      <c r="LX129" s="16"/>
      <c r="LY129" s="16"/>
      <c r="LZ129" s="16"/>
      <c r="MA129" s="16"/>
      <c r="MB129" s="16"/>
      <c r="MC129" s="16"/>
      <c r="MD129" s="16"/>
      <c r="ME129" s="16"/>
      <c r="MF129" s="16"/>
      <c r="MG129" s="16"/>
      <c r="MH129" s="16"/>
      <c r="MI129" s="16"/>
      <c r="MJ129" s="16"/>
      <c r="MK129" s="16"/>
      <c r="ML129" s="16"/>
      <c r="MM129" s="16"/>
      <c r="MN129" s="16"/>
      <c r="MO129" s="16"/>
      <c r="MP129" s="16"/>
      <c r="MQ129" s="16"/>
      <c r="MR129" s="16"/>
      <c r="MS129" s="16"/>
      <c r="MT129" s="16"/>
      <c r="MU129" s="16"/>
    </row>
    <row r="130" spans="1:359" s="16" customFormat="1" ht="27.75" customHeight="1" x14ac:dyDescent="0.2">
      <c r="A130" s="55">
        <v>63</v>
      </c>
      <c r="B130" s="53" t="s">
        <v>265</v>
      </c>
      <c r="C130" s="51" t="s">
        <v>266</v>
      </c>
      <c r="D130" s="47" t="s">
        <v>156</v>
      </c>
      <c r="E130" s="47">
        <v>3</v>
      </c>
      <c r="F130" s="41"/>
      <c r="G130" s="49"/>
      <c r="H130" s="45">
        <f t="shared" si="285"/>
        <v>0</v>
      </c>
      <c r="I130" s="24"/>
      <c r="J130" s="24"/>
      <c r="K130" s="45">
        <f t="shared" si="288"/>
        <v>0</v>
      </c>
      <c r="L130" s="45">
        <f t="shared" si="289"/>
        <v>0</v>
      </c>
      <c r="M130" s="3"/>
    </row>
    <row r="131" spans="1:359" s="26" customFormat="1" ht="27.75" customHeight="1" x14ac:dyDescent="0.2">
      <c r="A131" s="56"/>
      <c r="B131" s="54"/>
      <c r="C131" s="52"/>
      <c r="D131" s="48"/>
      <c r="E131" s="48"/>
      <c r="F131" s="42"/>
      <c r="G131" s="50"/>
      <c r="H131" s="46"/>
      <c r="I131" s="23"/>
      <c r="J131" s="23"/>
      <c r="K131" s="46"/>
      <c r="L131" s="46"/>
      <c r="M131" s="3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  <c r="IT131" s="16"/>
      <c r="IU131" s="16"/>
      <c r="IV131" s="16"/>
      <c r="IW131" s="16"/>
      <c r="IX131" s="16"/>
      <c r="IY131" s="16"/>
      <c r="IZ131" s="16"/>
      <c r="JA131" s="16"/>
      <c r="JB131" s="16"/>
      <c r="JC131" s="16"/>
      <c r="JD131" s="16"/>
      <c r="JE131" s="16"/>
      <c r="JF131" s="16"/>
      <c r="JG131" s="16"/>
      <c r="JH131" s="16"/>
      <c r="JI131" s="16"/>
      <c r="JJ131" s="16"/>
      <c r="JK131" s="16"/>
      <c r="JL131" s="16"/>
      <c r="JM131" s="16"/>
      <c r="JN131" s="16"/>
      <c r="JO131" s="16"/>
      <c r="JP131" s="16"/>
      <c r="JQ131" s="16"/>
      <c r="JR131" s="16"/>
      <c r="JS131" s="16"/>
      <c r="JT131" s="16"/>
      <c r="JU131" s="16"/>
      <c r="JV131" s="16"/>
      <c r="JW131" s="16"/>
      <c r="JX131" s="16"/>
      <c r="JY131" s="16"/>
      <c r="JZ131" s="16"/>
      <c r="KA131" s="16"/>
      <c r="KB131" s="16"/>
      <c r="KC131" s="16"/>
      <c r="KD131" s="16"/>
      <c r="KE131" s="16"/>
      <c r="KF131" s="16"/>
      <c r="KG131" s="16"/>
      <c r="KH131" s="16"/>
      <c r="KI131" s="16"/>
      <c r="KJ131" s="16"/>
      <c r="KK131" s="16"/>
      <c r="KL131" s="16"/>
      <c r="KM131" s="16"/>
      <c r="KN131" s="16"/>
      <c r="KO131" s="16"/>
      <c r="KP131" s="16"/>
      <c r="KQ131" s="16"/>
      <c r="KR131" s="16"/>
      <c r="KS131" s="16"/>
      <c r="KT131" s="16"/>
      <c r="KU131" s="16"/>
      <c r="KV131" s="16"/>
      <c r="KW131" s="16"/>
      <c r="KX131" s="16"/>
      <c r="KY131" s="16"/>
      <c r="KZ131" s="16"/>
      <c r="LA131" s="16"/>
      <c r="LB131" s="16"/>
      <c r="LC131" s="16"/>
      <c r="LD131" s="16"/>
      <c r="LE131" s="16"/>
      <c r="LF131" s="16"/>
      <c r="LG131" s="16"/>
      <c r="LH131" s="16"/>
      <c r="LI131" s="16"/>
      <c r="LJ131" s="16"/>
      <c r="LK131" s="16"/>
      <c r="LL131" s="16"/>
      <c r="LM131" s="16"/>
      <c r="LN131" s="16"/>
      <c r="LO131" s="16"/>
      <c r="LP131" s="16"/>
      <c r="LQ131" s="16"/>
      <c r="LR131" s="16"/>
      <c r="LS131" s="16"/>
      <c r="LT131" s="16"/>
      <c r="LU131" s="16"/>
      <c r="LV131" s="16"/>
      <c r="LW131" s="16"/>
      <c r="LX131" s="16"/>
      <c r="LY131" s="16"/>
      <c r="LZ131" s="16"/>
      <c r="MA131" s="16"/>
      <c r="MB131" s="16"/>
      <c r="MC131" s="16"/>
      <c r="MD131" s="16"/>
      <c r="ME131" s="16"/>
      <c r="MF131" s="16"/>
      <c r="MG131" s="16"/>
      <c r="MH131" s="16"/>
      <c r="MI131" s="16"/>
      <c r="MJ131" s="16"/>
      <c r="MK131" s="16"/>
      <c r="ML131" s="16"/>
      <c r="MM131" s="16"/>
      <c r="MN131" s="16"/>
      <c r="MO131" s="16"/>
      <c r="MP131" s="16"/>
      <c r="MQ131" s="16"/>
      <c r="MR131" s="16"/>
      <c r="MS131" s="16"/>
      <c r="MT131" s="16"/>
      <c r="MU131" s="16"/>
    </row>
    <row r="132" spans="1:359" ht="27.75" customHeight="1" x14ac:dyDescent="0.2">
      <c r="A132" s="55">
        <v>64</v>
      </c>
      <c r="B132" s="53" t="s">
        <v>257</v>
      </c>
      <c r="C132" s="51" t="s">
        <v>258</v>
      </c>
      <c r="D132" s="47" t="s">
        <v>187</v>
      </c>
      <c r="E132" s="47">
        <v>1</v>
      </c>
      <c r="F132" s="41"/>
      <c r="G132" s="49"/>
      <c r="H132" s="45">
        <f t="shared" si="285"/>
        <v>0</v>
      </c>
      <c r="I132" s="24"/>
      <c r="J132" s="24"/>
      <c r="K132" s="45">
        <f t="shared" si="288"/>
        <v>0</v>
      </c>
      <c r="L132" s="45">
        <f t="shared" si="289"/>
        <v>0</v>
      </c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  <c r="IT132" s="16"/>
      <c r="IU132" s="16"/>
      <c r="IV132" s="16"/>
      <c r="IW132" s="16"/>
      <c r="IX132" s="16"/>
      <c r="IY132" s="16"/>
      <c r="IZ132" s="16"/>
      <c r="JA132" s="16"/>
      <c r="JB132" s="16"/>
      <c r="JC132" s="16"/>
      <c r="JD132" s="16"/>
      <c r="JE132" s="16"/>
      <c r="JF132" s="16"/>
      <c r="JG132" s="16"/>
      <c r="JH132" s="16"/>
      <c r="JI132" s="16"/>
      <c r="JJ132" s="16"/>
      <c r="JK132" s="16"/>
      <c r="JL132" s="16"/>
      <c r="JM132" s="16"/>
      <c r="JN132" s="16"/>
      <c r="JO132" s="16"/>
      <c r="JP132" s="16"/>
      <c r="JQ132" s="16"/>
      <c r="JR132" s="16"/>
      <c r="JS132" s="16"/>
      <c r="JT132" s="16"/>
      <c r="JU132" s="16"/>
      <c r="JV132" s="16"/>
      <c r="JW132" s="16"/>
      <c r="JX132" s="16"/>
      <c r="JY132" s="16"/>
      <c r="JZ132" s="16"/>
      <c r="KA132" s="16"/>
      <c r="KB132" s="16"/>
      <c r="KC132" s="16"/>
      <c r="KD132" s="16"/>
      <c r="KE132" s="16"/>
      <c r="KF132" s="16"/>
      <c r="KG132" s="16"/>
      <c r="KH132" s="16"/>
      <c r="KI132" s="16"/>
      <c r="KJ132" s="16"/>
      <c r="KK132" s="16"/>
      <c r="KL132" s="16"/>
      <c r="KM132" s="16"/>
      <c r="KN132" s="16"/>
      <c r="KO132" s="16"/>
      <c r="KP132" s="16"/>
      <c r="KQ132" s="16"/>
      <c r="KR132" s="16"/>
      <c r="KS132" s="16"/>
      <c r="KT132" s="16"/>
      <c r="KU132" s="16"/>
      <c r="KV132" s="16"/>
      <c r="KW132" s="16"/>
      <c r="KX132" s="16"/>
      <c r="KY132" s="16"/>
      <c r="KZ132" s="16"/>
      <c r="LA132" s="16"/>
      <c r="LB132" s="16"/>
      <c r="LC132" s="16"/>
      <c r="LD132" s="16"/>
      <c r="LE132" s="16"/>
      <c r="LF132" s="16"/>
      <c r="LG132" s="16"/>
      <c r="LH132" s="16"/>
      <c r="LI132" s="16"/>
      <c r="LJ132" s="16"/>
      <c r="LK132" s="16"/>
      <c r="LL132" s="16"/>
      <c r="LM132" s="16"/>
      <c r="LN132" s="16"/>
      <c r="LO132" s="16"/>
      <c r="LP132" s="16"/>
      <c r="LQ132" s="16"/>
      <c r="LR132" s="16"/>
      <c r="LS132" s="16"/>
      <c r="LT132" s="16"/>
      <c r="LU132" s="16"/>
      <c r="LV132" s="16"/>
      <c r="LW132" s="16"/>
      <c r="LX132" s="16"/>
      <c r="LY132" s="16"/>
      <c r="LZ132" s="16"/>
      <c r="MA132" s="16"/>
      <c r="MB132" s="16"/>
      <c r="MC132" s="16"/>
      <c r="MD132" s="16"/>
      <c r="ME132" s="16"/>
      <c r="MF132" s="16"/>
      <c r="MG132" s="16"/>
      <c r="MH132" s="16"/>
      <c r="MI132" s="16"/>
      <c r="MJ132" s="16"/>
      <c r="MK132" s="16"/>
      <c r="ML132" s="16"/>
      <c r="MM132" s="16"/>
      <c r="MN132" s="16"/>
      <c r="MO132" s="16"/>
      <c r="MP132" s="16"/>
      <c r="MQ132" s="16"/>
      <c r="MR132" s="16"/>
      <c r="MS132" s="16"/>
      <c r="MT132" s="16"/>
      <c r="MU132" s="16"/>
    </row>
    <row r="133" spans="1:359" ht="27.75" customHeight="1" x14ac:dyDescent="0.2">
      <c r="A133" s="56"/>
      <c r="B133" s="54"/>
      <c r="C133" s="52"/>
      <c r="D133" s="48"/>
      <c r="E133" s="48"/>
      <c r="F133" s="42"/>
      <c r="G133" s="50"/>
      <c r="H133" s="46"/>
      <c r="I133" s="23"/>
      <c r="J133" s="23"/>
      <c r="K133" s="46"/>
      <c r="L133" s="4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  <c r="IT133" s="16"/>
      <c r="IU133" s="16"/>
      <c r="IV133" s="16"/>
      <c r="IW133" s="16"/>
      <c r="IX133" s="16"/>
      <c r="IY133" s="16"/>
      <c r="IZ133" s="16"/>
      <c r="JA133" s="16"/>
      <c r="JB133" s="16"/>
      <c r="JC133" s="16"/>
      <c r="JD133" s="16"/>
      <c r="JE133" s="16"/>
      <c r="JF133" s="16"/>
      <c r="JG133" s="16"/>
      <c r="JH133" s="16"/>
      <c r="JI133" s="16"/>
      <c r="JJ133" s="16"/>
      <c r="JK133" s="16"/>
      <c r="JL133" s="16"/>
      <c r="JM133" s="16"/>
      <c r="JN133" s="16"/>
      <c r="JO133" s="16"/>
      <c r="JP133" s="16"/>
      <c r="JQ133" s="16"/>
      <c r="JR133" s="16"/>
      <c r="JS133" s="16"/>
      <c r="JT133" s="16"/>
      <c r="JU133" s="16"/>
      <c r="JV133" s="16"/>
      <c r="JW133" s="16"/>
      <c r="JX133" s="16"/>
      <c r="JY133" s="16"/>
      <c r="JZ133" s="16"/>
      <c r="KA133" s="16"/>
      <c r="KB133" s="16"/>
      <c r="KC133" s="16"/>
      <c r="KD133" s="16"/>
      <c r="KE133" s="16"/>
      <c r="KF133" s="16"/>
      <c r="KG133" s="16"/>
      <c r="KH133" s="16"/>
      <c r="KI133" s="16"/>
      <c r="KJ133" s="16"/>
      <c r="KK133" s="16"/>
      <c r="KL133" s="16"/>
      <c r="KM133" s="16"/>
      <c r="KN133" s="16"/>
      <c r="KO133" s="16"/>
      <c r="KP133" s="16"/>
      <c r="KQ133" s="16"/>
      <c r="KR133" s="16"/>
      <c r="KS133" s="16"/>
      <c r="KT133" s="16"/>
      <c r="KU133" s="16"/>
      <c r="KV133" s="16"/>
      <c r="KW133" s="16"/>
      <c r="KX133" s="16"/>
      <c r="KY133" s="16"/>
      <c r="KZ133" s="16"/>
      <c r="LA133" s="16"/>
      <c r="LB133" s="16"/>
      <c r="LC133" s="16"/>
      <c r="LD133" s="16"/>
      <c r="LE133" s="16"/>
      <c r="LF133" s="16"/>
      <c r="LG133" s="16"/>
      <c r="LH133" s="16"/>
      <c r="LI133" s="16"/>
      <c r="LJ133" s="16"/>
      <c r="LK133" s="16"/>
      <c r="LL133" s="16"/>
      <c r="LM133" s="16"/>
      <c r="LN133" s="16"/>
      <c r="LO133" s="16"/>
      <c r="LP133" s="16"/>
      <c r="LQ133" s="16"/>
      <c r="LR133" s="16"/>
      <c r="LS133" s="16"/>
      <c r="LT133" s="16"/>
      <c r="LU133" s="16"/>
      <c r="LV133" s="16"/>
      <c r="LW133" s="16"/>
      <c r="LX133" s="16"/>
      <c r="LY133" s="16"/>
      <c r="LZ133" s="16"/>
      <c r="MA133" s="16"/>
      <c r="MB133" s="16"/>
      <c r="MC133" s="16"/>
      <c r="MD133" s="16"/>
      <c r="ME133" s="16"/>
      <c r="MF133" s="16"/>
      <c r="MG133" s="16"/>
      <c r="MH133" s="16"/>
      <c r="MI133" s="16"/>
      <c r="MJ133" s="16"/>
      <c r="MK133" s="16"/>
      <c r="ML133" s="16"/>
      <c r="MM133" s="16"/>
      <c r="MN133" s="16"/>
      <c r="MO133" s="16"/>
      <c r="MP133" s="16"/>
      <c r="MQ133" s="16"/>
      <c r="MR133" s="16"/>
      <c r="MS133" s="16"/>
      <c r="MT133" s="16"/>
      <c r="MU133" s="16"/>
    </row>
    <row r="134" spans="1:359" ht="27.75" customHeight="1" x14ac:dyDescent="0.2">
      <c r="A134" s="55">
        <v>65</v>
      </c>
      <c r="B134" s="53" t="s">
        <v>260</v>
      </c>
      <c r="C134" s="51" t="s">
        <v>259</v>
      </c>
      <c r="D134" s="47" t="s">
        <v>19</v>
      </c>
      <c r="E134" s="47">
        <v>2</v>
      </c>
      <c r="F134" s="41"/>
      <c r="G134" s="49"/>
      <c r="H134" s="45">
        <f t="shared" si="285"/>
        <v>0</v>
      </c>
      <c r="I134" s="31"/>
      <c r="J134" s="31"/>
      <c r="K134" s="45">
        <f t="shared" si="288"/>
        <v>0</v>
      </c>
      <c r="L134" s="45">
        <f t="shared" si="289"/>
        <v>0</v>
      </c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  <c r="IS134" s="16"/>
      <c r="IT134" s="16"/>
      <c r="IU134" s="16"/>
      <c r="IV134" s="16"/>
      <c r="IW134" s="16"/>
      <c r="IX134" s="16"/>
      <c r="IY134" s="16"/>
      <c r="IZ134" s="16"/>
      <c r="JA134" s="16"/>
      <c r="JB134" s="16"/>
      <c r="JC134" s="16"/>
      <c r="JD134" s="16"/>
      <c r="JE134" s="16"/>
      <c r="JF134" s="16"/>
      <c r="JG134" s="16"/>
      <c r="JH134" s="16"/>
      <c r="JI134" s="16"/>
      <c r="JJ134" s="16"/>
      <c r="JK134" s="16"/>
      <c r="JL134" s="16"/>
      <c r="JM134" s="16"/>
      <c r="JN134" s="16"/>
      <c r="JO134" s="16"/>
      <c r="JP134" s="16"/>
      <c r="JQ134" s="16"/>
      <c r="JR134" s="16"/>
      <c r="JS134" s="16"/>
      <c r="JT134" s="16"/>
      <c r="JU134" s="16"/>
      <c r="JV134" s="16"/>
      <c r="JW134" s="16"/>
      <c r="JX134" s="16"/>
      <c r="JY134" s="16"/>
      <c r="JZ134" s="16"/>
      <c r="KA134" s="16"/>
      <c r="KB134" s="16"/>
      <c r="KC134" s="16"/>
      <c r="KD134" s="16"/>
      <c r="KE134" s="16"/>
      <c r="KF134" s="16"/>
      <c r="KG134" s="16"/>
      <c r="KH134" s="16"/>
      <c r="KI134" s="16"/>
      <c r="KJ134" s="16"/>
      <c r="KK134" s="16"/>
      <c r="KL134" s="16"/>
      <c r="KM134" s="16"/>
      <c r="KN134" s="16"/>
      <c r="KO134" s="16"/>
      <c r="KP134" s="16"/>
      <c r="KQ134" s="16"/>
      <c r="KR134" s="16"/>
      <c r="KS134" s="16"/>
      <c r="KT134" s="16"/>
      <c r="KU134" s="16"/>
      <c r="KV134" s="16"/>
      <c r="KW134" s="16"/>
      <c r="KX134" s="16"/>
      <c r="KY134" s="16"/>
      <c r="KZ134" s="16"/>
      <c r="LA134" s="16"/>
      <c r="LB134" s="16"/>
      <c r="LC134" s="16"/>
      <c r="LD134" s="16"/>
      <c r="LE134" s="16"/>
      <c r="LF134" s="16"/>
      <c r="LG134" s="16"/>
      <c r="LH134" s="16"/>
      <c r="LI134" s="16"/>
      <c r="LJ134" s="16"/>
      <c r="LK134" s="16"/>
      <c r="LL134" s="16"/>
      <c r="LM134" s="16"/>
      <c r="LN134" s="16"/>
      <c r="LO134" s="16"/>
      <c r="LP134" s="16"/>
      <c r="LQ134" s="16"/>
      <c r="LR134" s="16"/>
      <c r="LS134" s="16"/>
      <c r="LT134" s="16"/>
      <c r="LU134" s="16"/>
      <c r="LV134" s="16"/>
      <c r="LW134" s="16"/>
      <c r="LX134" s="16"/>
      <c r="LY134" s="16"/>
      <c r="LZ134" s="16"/>
      <c r="MA134" s="16"/>
      <c r="MB134" s="16"/>
      <c r="MC134" s="16"/>
      <c r="MD134" s="16"/>
      <c r="ME134" s="16"/>
      <c r="MF134" s="16"/>
      <c r="MG134" s="16"/>
      <c r="MH134" s="16"/>
      <c r="MI134" s="16"/>
      <c r="MJ134" s="16"/>
      <c r="MK134" s="16"/>
      <c r="ML134" s="16"/>
      <c r="MM134" s="16"/>
      <c r="MN134" s="16"/>
      <c r="MO134" s="16"/>
      <c r="MP134" s="16"/>
      <c r="MQ134" s="16"/>
      <c r="MR134" s="16"/>
      <c r="MS134" s="16"/>
      <c r="MT134" s="16"/>
      <c r="MU134" s="16"/>
    </row>
    <row r="135" spans="1:359" ht="27.75" customHeight="1" x14ac:dyDescent="0.2">
      <c r="A135" s="56"/>
      <c r="B135" s="54"/>
      <c r="C135" s="52"/>
      <c r="D135" s="48"/>
      <c r="E135" s="48"/>
      <c r="F135" s="42"/>
      <c r="G135" s="50"/>
      <c r="H135" s="46"/>
      <c r="I135" s="32"/>
      <c r="J135" s="32"/>
      <c r="K135" s="46"/>
      <c r="L135" s="4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  <c r="IQ135" s="16"/>
      <c r="IR135" s="16"/>
      <c r="IS135" s="16"/>
      <c r="IT135" s="16"/>
      <c r="IU135" s="16"/>
      <c r="IV135" s="16"/>
      <c r="IW135" s="16"/>
      <c r="IX135" s="16"/>
      <c r="IY135" s="16"/>
      <c r="IZ135" s="16"/>
      <c r="JA135" s="16"/>
      <c r="JB135" s="16"/>
      <c r="JC135" s="16"/>
      <c r="JD135" s="16"/>
      <c r="JE135" s="16"/>
      <c r="JF135" s="16"/>
      <c r="JG135" s="16"/>
      <c r="JH135" s="16"/>
      <c r="JI135" s="16"/>
      <c r="JJ135" s="16"/>
      <c r="JK135" s="16"/>
      <c r="JL135" s="16"/>
      <c r="JM135" s="16"/>
      <c r="JN135" s="16"/>
      <c r="JO135" s="16"/>
      <c r="JP135" s="16"/>
      <c r="JQ135" s="16"/>
      <c r="JR135" s="16"/>
      <c r="JS135" s="16"/>
      <c r="JT135" s="16"/>
      <c r="JU135" s="16"/>
      <c r="JV135" s="16"/>
      <c r="JW135" s="16"/>
      <c r="JX135" s="16"/>
      <c r="JY135" s="16"/>
      <c r="JZ135" s="16"/>
      <c r="KA135" s="16"/>
      <c r="KB135" s="16"/>
      <c r="KC135" s="16"/>
      <c r="KD135" s="16"/>
      <c r="KE135" s="16"/>
      <c r="KF135" s="16"/>
      <c r="KG135" s="16"/>
      <c r="KH135" s="16"/>
      <c r="KI135" s="16"/>
      <c r="KJ135" s="16"/>
      <c r="KK135" s="16"/>
      <c r="KL135" s="16"/>
      <c r="KM135" s="16"/>
      <c r="KN135" s="16"/>
      <c r="KO135" s="16"/>
      <c r="KP135" s="16"/>
      <c r="KQ135" s="16"/>
      <c r="KR135" s="16"/>
      <c r="KS135" s="16"/>
      <c r="KT135" s="16"/>
      <c r="KU135" s="16"/>
      <c r="KV135" s="16"/>
      <c r="KW135" s="16"/>
      <c r="KX135" s="16"/>
      <c r="KY135" s="16"/>
      <c r="KZ135" s="16"/>
      <c r="LA135" s="16"/>
      <c r="LB135" s="16"/>
      <c r="LC135" s="16"/>
      <c r="LD135" s="16"/>
      <c r="LE135" s="16"/>
      <c r="LF135" s="16"/>
      <c r="LG135" s="16"/>
      <c r="LH135" s="16"/>
      <c r="LI135" s="16"/>
      <c r="LJ135" s="16"/>
      <c r="LK135" s="16"/>
      <c r="LL135" s="16"/>
      <c r="LM135" s="16"/>
      <c r="LN135" s="16"/>
      <c r="LO135" s="16"/>
      <c r="LP135" s="16"/>
      <c r="LQ135" s="16"/>
      <c r="LR135" s="16"/>
      <c r="LS135" s="16"/>
      <c r="LT135" s="16"/>
      <c r="LU135" s="16"/>
      <c r="LV135" s="16"/>
      <c r="LW135" s="16"/>
      <c r="LX135" s="16"/>
      <c r="LY135" s="16"/>
      <c r="LZ135" s="16"/>
      <c r="MA135" s="16"/>
      <c r="MB135" s="16"/>
      <c r="MC135" s="16"/>
      <c r="MD135" s="16"/>
      <c r="ME135" s="16"/>
      <c r="MF135" s="16"/>
      <c r="MG135" s="16"/>
      <c r="MH135" s="16"/>
      <c r="MI135" s="16"/>
      <c r="MJ135" s="16"/>
      <c r="MK135" s="16"/>
      <c r="ML135" s="16"/>
      <c r="MM135" s="16"/>
      <c r="MN135" s="16"/>
      <c r="MO135" s="16"/>
      <c r="MP135" s="16"/>
      <c r="MQ135" s="16"/>
      <c r="MR135" s="16"/>
      <c r="MS135" s="16"/>
      <c r="MT135" s="16"/>
      <c r="MU135" s="16"/>
    </row>
    <row r="136" spans="1:359" ht="27.75" customHeight="1" x14ac:dyDescent="0.2">
      <c r="A136" s="55">
        <v>66</v>
      </c>
      <c r="B136" s="51" t="s">
        <v>261</v>
      </c>
      <c r="C136" s="51" t="s">
        <v>262</v>
      </c>
      <c r="D136" s="47" t="s">
        <v>188</v>
      </c>
      <c r="E136" s="47">
        <v>1</v>
      </c>
      <c r="F136" s="41"/>
      <c r="G136" s="49"/>
      <c r="H136" s="45">
        <f t="shared" si="285"/>
        <v>0</v>
      </c>
      <c r="I136" s="24"/>
      <c r="J136" s="24"/>
      <c r="K136" s="45">
        <f t="shared" si="288"/>
        <v>0</v>
      </c>
      <c r="L136" s="45">
        <f t="shared" si="289"/>
        <v>0</v>
      </c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  <c r="IS136" s="16"/>
      <c r="IT136" s="16"/>
      <c r="IU136" s="16"/>
      <c r="IV136" s="16"/>
      <c r="IW136" s="16"/>
      <c r="IX136" s="16"/>
      <c r="IY136" s="16"/>
      <c r="IZ136" s="16"/>
      <c r="JA136" s="16"/>
      <c r="JB136" s="16"/>
      <c r="JC136" s="16"/>
      <c r="JD136" s="16"/>
      <c r="JE136" s="16"/>
      <c r="JF136" s="16"/>
      <c r="JG136" s="16"/>
      <c r="JH136" s="16"/>
      <c r="JI136" s="16"/>
      <c r="JJ136" s="16"/>
      <c r="JK136" s="16"/>
      <c r="JL136" s="16"/>
      <c r="JM136" s="16"/>
      <c r="JN136" s="16"/>
      <c r="JO136" s="16"/>
      <c r="JP136" s="16"/>
      <c r="JQ136" s="16"/>
      <c r="JR136" s="16"/>
      <c r="JS136" s="16"/>
      <c r="JT136" s="16"/>
      <c r="JU136" s="16"/>
      <c r="JV136" s="16"/>
      <c r="JW136" s="16"/>
      <c r="JX136" s="16"/>
      <c r="JY136" s="16"/>
      <c r="JZ136" s="16"/>
      <c r="KA136" s="16"/>
      <c r="KB136" s="16"/>
      <c r="KC136" s="16"/>
      <c r="KD136" s="16"/>
      <c r="KE136" s="16"/>
      <c r="KF136" s="16"/>
      <c r="KG136" s="16"/>
      <c r="KH136" s="16"/>
      <c r="KI136" s="16"/>
      <c r="KJ136" s="16"/>
      <c r="KK136" s="16"/>
      <c r="KL136" s="16"/>
      <c r="KM136" s="16"/>
      <c r="KN136" s="16"/>
      <c r="KO136" s="16"/>
      <c r="KP136" s="16"/>
      <c r="KQ136" s="16"/>
      <c r="KR136" s="16"/>
      <c r="KS136" s="16"/>
      <c r="KT136" s="16"/>
      <c r="KU136" s="16"/>
      <c r="KV136" s="16"/>
      <c r="KW136" s="16"/>
      <c r="KX136" s="16"/>
      <c r="KY136" s="16"/>
      <c r="KZ136" s="16"/>
      <c r="LA136" s="16"/>
      <c r="LB136" s="16"/>
      <c r="LC136" s="16"/>
      <c r="LD136" s="16"/>
      <c r="LE136" s="16"/>
      <c r="LF136" s="16"/>
      <c r="LG136" s="16"/>
      <c r="LH136" s="16"/>
      <c r="LI136" s="16"/>
      <c r="LJ136" s="16"/>
      <c r="LK136" s="16"/>
      <c r="LL136" s="16"/>
      <c r="LM136" s="16"/>
      <c r="LN136" s="16"/>
      <c r="LO136" s="16"/>
      <c r="LP136" s="16"/>
      <c r="LQ136" s="16"/>
      <c r="LR136" s="16"/>
      <c r="LS136" s="16"/>
      <c r="LT136" s="16"/>
      <c r="LU136" s="16"/>
      <c r="LV136" s="16"/>
      <c r="LW136" s="16"/>
      <c r="LX136" s="16"/>
      <c r="LY136" s="16"/>
      <c r="LZ136" s="16"/>
      <c r="MA136" s="16"/>
      <c r="MB136" s="16"/>
      <c r="MC136" s="16"/>
      <c r="MD136" s="16"/>
      <c r="ME136" s="16"/>
      <c r="MF136" s="16"/>
      <c r="MG136" s="16"/>
      <c r="MH136" s="16"/>
      <c r="MI136" s="16"/>
      <c r="MJ136" s="16"/>
      <c r="MK136" s="16"/>
      <c r="ML136" s="16"/>
      <c r="MM136" s="16"/>
      <c r="MN136" s="16"/>
      <c r="MO136" s="16"/>
      <c r="MP136" s="16"/>
      <c r="MQ136" s="16"/>
      <c r="MR136" s="16"/>
      <c r="MS136" s="16"/>
      <c r="MT136" s="16"/>
      <c r="MU136" s="16"/>
    </row>
    <row r="137" spans="1:359" ht="27.75" customHeight="1" x14ac:dyDescent="0.2">
      <c r="A137" s="56"/>
      <c r="B137" s="52"/>
      <c r="C137" s="52"/>
      <c r="D137" s="48"/>
      <c r="E137" s="48"/>
      <c r="F137" s="42"/>
      <c r="G137" s="50"/>
      <c r="H137" s="46"/>
      <c r="I137" s="24"/>
      <c r="J137" s="24"/>
      <c r="K137" s="46"/>
      <c r="L137" s="4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  <c r="IT137" s="16"/>
      <c r="IU137" s="16"/>
      <c r="IV137" s="16"/>
      <c r="IW137" s="16"/>
      <c r="IX137" s="16"/>
      <c r="IY137" s="16"/>
      <c r="IZ137" s="16"/>
      <c r="JA137" s="16"/>
      <c r="JB137" s="16"/>
      <c r="JC137" s="16"/>
      <c r="JD137" s="16"/>
      <c r="JE137" s="16"/>
      <c r="JF137" s="16"/>
      <c r="JG137" s="16"/>
      <c r="JH137" s="16"/>
      <c r="JI137" s="16"/>
      <c r="JJ137" s="16"/>
      <c r="JK137" s="16"/>
      <c r="JL137" s="16"/>
      <c r="JM137" s="16"/>
      <c r="JN137" s="16"/>
      <c r="JO137" s="16"/>
      <c r="JP137" s="16"/>
      <c r="JQ137" s="16"/>
      <c r="JR137" s="16"/>
      <c r="JS137" s="16"/>
      <c r="JT137" s="16"/>
      <c r="JU137" s="16"/>
      <c r="JV137" s="16"/>
      <c r="JW137" s="16"/>
      <c r="JX137" s="16"/>
      <c r="JY137" s="16"/>
      <c r="JZ137" s="16"/>
      <c r="KA137" s="16"/>
      <c r="KB137" s="16"/>
      <c r="KC137" s="16"/>
      <c r="KD137" s="16"/>
      <c r="KE137" s="16"/>
      <c r="KF137" s="16"/>
      <c r="KG137" s="16"/>
      <c r="KH137" s="16"/>
      <c r="KI137" s="16"/>
      <c r="KJ137" s="16"/>
      <c r="KK137" s="16"/>
      <c r="KL137" s="16"/>
      <c r="KM137" s="16"/>
      <c r="KN137" s="16"/>
      <c r="KO137" s="16"/>
      <c r="KP137" s="16"/>
      <c r="KQ137" s="16"/>
      <c r="KR137" s="16"/>
      <c r="KS137" s="16"/>
      <c r="KT137" s="16"/>
      <c r="KU137" s="16"/>
      <c r="KV137" s="16"/>
      <c r="KW137" s="16"/>
      <c r="KX137" s="16"/>
      <c r="KY137" s="16"/>
      <c r="KZ137" s="16"/>
      <c r="LA137" s="16"/>
      <c r="LB137" s="16"/>
      <c r="LC137" s="16"/>
      <c r="LD137" s="16"/>
      <c r="LE137" s="16"/>
      <c r="LF137" s="16"/>
      <c r="LG137" s="16"/>
      <c r="LH137" s="16"/>
      <c r="LI137" s="16"/>
      <c r="LJ137" s="16"/>
      <c r="LK137" s="16"/>
      <c r="LL137" s="16"/>
      <c r="LM137" s="16"/>
      <c r="LN137" s="16"/>
      <c r="LO137" s="16"/>
      <c r="LP137" s="16"/>
      <c r="LQ137" s="16"/>
      <c r="LR137" s="16"/>
      <c r="LS137" s="16"/>
      <c r="LT137" s="16"/>
      <c r="LU137" s="16"/>
      <c r="LV137" s="16"/>
      <c r="LW137" s="16"/>
      <c r="LX137" s="16"/>
      <c r="LY137" s="16"/>
      <c r="LZ137" s="16"/>
      <c r="MA137" s="16"/>
      <c r="MB137" s="16"/>
      <c r="MC137" s="16"/>
      <c r="MD137" s="16"/>
      <c r="ME137" s="16"/>
      <c r="MF137" s="16"/>
      <c r="MG137" s="16"/>
      <c r="MH137" s="16"/>
      <c r="MI137" s="16"/>
      <c r="MJ137" s="16"/>
      <c r="MK137" s="16"/>
      <c r="ML137" s="16"/>
      <c r="MM137" s="16"/>
      <c r="MN137" s="16"/>
      <c r="MO137" s="16"/>
      <c r="MP137" s="16"/>
      <c r="MQ137" s="16"/>
      <c r="MR137" s="16"/>
      <c r="MS137" s="16"/>
      <c r="MT137" s="16"/>
      <c r="MU137" s="16"/>
    </row>
    <row r="138" spans="1:359" ht="27.75" customHeight="1" x14ac:dyDescent="0.2">
      <c r="A138" s="55">
        <v>67</v>
      </c>
      <c r="B138" s="57" t="s">
        <v>45</v>
      </c>
      <c r="C138" s="57" t="s">
        <v>46</v>
      </c>
      <c r="D138" s="47" t="s">
        <v>18</v>
      </c>
      <c r="E138" s="47">
        <v>3</v>
      </c>
      <c r="F138" s="41"/>
      <c r="G138" s="43"/>
      <c r="H138" s="45">
        <f t="shared" si="285"/>
        <v>0</v>
      </c>
      <c r="I138" s="24"/>
      <c r="J138" s="24"/>
      <c r="K138" s="45">
        <f t="shared" si="288"/>
        <v>0</v>
      </c>
      <c r="L138" s="45">
        <f t="shared" si="289"/>
        <v>0</v>
      </c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</row>
    <row r="139" spans="1:359" ht="27.75" customHeight="1" x14ac:dyDescent="0.2">
      <c r="A139" s="56"/>
      <c r="B139" s="58" t="s">
        <v>45</v>
      </c>
      <c r="C139" s="58" t="s">
        <v>46</v>
      </c>
      <c r="D139" s="48"/>
      <c r="E139" s="48"/>
      <c r="F139" s="42"/>
      <c r="G139" s="44"/>
      <c r="H139" s="46"/>
      <c r="I139" s="23"/>
      <c r="J139" s="23"/>
      <c r="K139" s="46"/>
      <c r="L139" s="4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</row>
    <row r="140" spans="1:359" ht="27.75" customHeight="1" x14ac:dyDescent="0.2">
      <c r="A140" s="55">
        <v>68</v>
      </c>
      <c r="B140" s="57" t="s">
        <v>39</v>
      </c>
      <c r="C140" s="57" t="s">
        <v>47</v>
      </c>
      <c r="D140" s="47" t="s">
        <v>18</v>
      </c>
      <c r="E140" s="47">
        <v>1</v>
      </c>
      <c r="F140" s="41"/>
      <c r="G140" s="43"/>
      <c r="H140" s="45">
        <f t="shared" ref="H140" si="290">F140*(100%+G140)</f>
        <v>0</v>
      </c>
      <c r="I140" s="45">
        <f t="shared" ref="I140" si="291">E140*F140</f>
        <v>0</v>
      </c>
      <c r="J140" s="45">
        <f t="shared" ref="J140" si="292">H140*E140</f>
        <v>0</v>
      </c>
      <c r="K140" s="45">
        <f t="shared" ref="K140" si="293">E140*F140</f>
        <v>0</v>
      </c>
      <c r="L140" s="45">
        <f t="shared" ref="L140" si="294">E140*H140</f>
        <v>0</v>
      </c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</row>
    <row r="141" spans="1:359" ht="27.75" customHeight="1" x14ac:dyDescent="0.2">
      <c r="A141" s="56"/>
      <c r="B141" s="58"/>
      <c r="C141" s="58"/>
      <c r="D141" s="48"/>
      <c r="E141" s="48"/>
      <c r="F141" s="42"/>
      <c r="G141" s="44"/>
      <c r="H141" s="46"/>
      <c r="I141" s="46"/>
      <c r="J141" s="46"/>
      <c r="K141" s="46"/>
      <c r="L141" s="4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</row>
    <row r="142" spans="1:359" ht="12.75" customHeight="1" x14ac:dyDescent="0.2">
      <c r="A142" s="55">
        <v>69</v>
      </c>
      <c r="B142" s="57" t="s">
        <v>253</v>
      </c>
      <c r="C142" s="57" t="s">
        <v>345</v>
      </c>
      <c r="D142" s="47" t="s">
        <v>263</v>
      </c>
      <c r="E142" s="47">
        <v>12</v>
      </c>
      <c r="F142" s="41"/>
      <c r="G142" s="43"/>
      <c r="H142" s="45">
        <f t="shared" ref="H142" si="295">F142*(100%+G142)</f>
        <v>0</v>
      </c>
      <c r="I142" s="24"/>
      <c r="J142" s="24"/>
      <c r="K142" s="45">
        <f t="shared" ref="K142" si="296">E142*F142</f>
        <v>0</v>
      </c>
      <c r="L142" s="45">
        <f t="shared" ref="L142" si="297">E142*H142</f>
        <v>0</v>
      </c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</row>
    <row r="143" spans="1:359" ht="42" customHeight="1" x14ac:dyDescent="0.2">
      <c r="A143" s="56"/>
      <c r="B143" s="58"/>
      <c r="C143" s="58"/>
      <c r="D143" s="48"/>
      <c r="E143" s="48"/>
      <c r="F143" s="42"/>
      <c r="G143" s="44"/>
      <c r="H143" s="46"/>
      <c r="I143" s="24"/>
      <c r="J143" s="24"/>
      <c r="K143" s="46"/>
      <c r="L143" s="4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</row>
    <row r="144" spans="1:359" ht="39" customHeight="1" thickBot="1" x14ac:dyDescent="0.25">
      <c r="C144" s="59"/>
      <c r="D144" s="59"/>
      <c r="E144" s="6"/>
      <c r="F144" s="2" t="str">
        <f>"suma kontrolna: "
&amp;SUM(F6:F143)</f>
        <v>suma kontrolna: 0</v>
      </c>
      <c r="G144" s="2" t="str">
        <f>"suma kontrolna: "
&amp;SUM(G6:G143)</f>
        <v>suma kontrolna: 0</v>
      </c>
      <c r="H144" s="2" t="str">
        <f>"suma kontrolna: "
&amp;SUM(H6:H143)</f>
        <v>suma kontrolna: 0</v>
      </c>
      <c r="I144" s="7" t="str">
        <f>"Całkowita wartość netto: "&amp;SUM(I6:I99)&amp;" zł"</f>
        <v>Całkowita wartość netto: 0 zł</v>
      </c>
      <c r="J144" s="7" t="str">
        <f>"Całkowita wartość brutto: "&amp;SUM(J6:J99)&amp;" zł"</f>
        <v>Całkowita wartość brutto: 0 zł</v>
      </c>
      <c r="K144" s="25" t="str">
        <f>"całkowita wartość netto: "
&amp;SUM(K6:K143)</f>
        <v>całkowita wartość netto: 0</v>
      </c>
      <c r="L144" s="25" t="str">
        <f>"całkowita wartość brutto: "
&amp;SUM(L6:L143)</f>
        <v>całkowita wartość brutto: 0</v>
      </c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</row>
    <row r="145" spans="6:75" x14ac:dyDescent="0.2"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</row>
    <row r="146" spans="6:75" x14ac:dyDescent="0.2"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</row>
    <row r="147" spans="6:75" ht="57" customHeight="1" x14ac:dyDescent="0.2">
      <c r="F147" s="60" t="s">
        <v>5</v>
      </c>
      <c r="G147" s="60"/>
      <c r="H147" s="60"/>
      <c r="I147" s="60"/>
      <c r="J147" s="60"/>
    </row>
    <row r="151" spans="6:75" x14ac:dyDescent="0.2">
      <c r="K151" s="27"/>
    </row>
  </sheetData>
  <mergeCells count="801">
    <mergeCell ref="A3:H3"/>
    <mergeCell ref="A1:J1"/>
    <mergeCell ref="A2:J2"/>
    <mergeCell ref="A6:A7"/>
    <mergeCell ref="D6:D7"/>
    <mergeCell ref="E6:E7"/>
    <mergeCell ref="H6:H7"/>
    <mergeCell ref="I6:I7"/>
    <mergeCell ref="J6:J7"/>
    <mergeCell ref="A8:A9"/>
    <mergeCell ref="D8:D9"/>
    <mergeCell ref="E8:E9"/>
    <mergeCell ref="H8:H9"/>
    <mergeCell ref="I8:I9"/>
    <mergeCell ref="B6:B7"/>
    <mergeCell ref="B8:B9"/>
    <mergeCell ref="C8:C9"/>
    <mergeCell ref="A14:A15"/>
    <mergeCell ref="D14:D15"/>
    <mergeCell ref="E14:E15"/>
    <mergeCell ref="H14:H15"/>
    <mergeCell ref="I14:I15"/>
    <mergeCell ref="C6:C7"/>
    <mergeCell ref="B10:B11"/>
    <mergeCell ref="C10:C11"/>
    <mergeCell ref="D10:D11"/>
    <mergeCell ref="E10:E11"/>
    <mergeCell ref="A10:A11"/>
    <mergeCell ref="A12:A13"/>
    <mergeCell ref="B12:B13"/>
    <mergeCell ref="C12:C13"/>
    <mergeCell ref="D12:D13"/>
    <mergeCell ref="E12:E13"/>
    <mergeCell ref="B14:B15"/>
    <mergeCell ref="F14:F15"/>
    <mergeCell ref="G14:G15"/>
    <mergeCell ref="A18:A19"/>
    <mergeCell ref="D18:D19"/>
    <mergeCell ref="E18:E19"/>
    <mergeCell ref="H18:H19"/>
    <mergeCell ref="I18:I19"/>
    <mergeCell ref="J18:J19"/>
    <mergeCell ref="A16:A17"/>
    <mergeCell ref="D16:D17"/>
    <mergeCell ref="E16:E17"/>
    <mergeCell ref="H16:H17"/>
    <mergeCell ref="I16:I17"/>
    <mergeCell ref="B16:B17"/>
    <mergeCell ref="B18:B19"/>
    <mergeCell ref="F16:F17"/>
    <mergeCell ref="G16:G17"/>
    <mergeCell ref="F18:F19"/>
    <mergeCell ref="G18:G19"/>
    <mergeCell ref="C14:C15"/>
    <mergeCell ref="C16:C17"/>
    <mergeCell ref="C18:C19"/>
    <mergeCell ref="A20:A21"/>
    <mergeCell ref="E20:E21"/>
    <mergeCell ref="H20:H21"/>
    <mergeCell ref="I20:I21"/>
    <mergeCell ref="J20:J21"/>
    <mergeCell ref="C20:C21"/>
    <mergeCell ref="B20:B21"/>
    <mergeCell ref="F20:F21"/>
    <mergeCell ref="G20:G21"/>
    <mergeCell ref="J22:J23"/>
    <mergeCell ref="A24:A25"/>
    <mergeCell ref="D24:D25"/>
    <mergeCell ref="E24:E25"/>
    <mergeCell ref="H24:H25"/>
    <mergeCell ref="I24:I25"/>
    <mergeCell ref="J24:J25"/>
    <mergeCell ref="A22:A23"/>
    <mergeCell ref="E22:E23"/>
    <mergeCell ref="H22:H23"/>
    <mergeCell ref="I22:I23"/>
    <mergeCell ref="C22:C23"/>
    <mergeCell ref="C24:C25"/>
    <mergeCell ref="B22:B23"/>
    <mergeCell ref="B24:B25"/>
    <mergeCell ref="F22:F23"/>
    <mergeCell ref="G22:G23"/>
    <mergeCell ref="F24:F25"/>
    <mergeCell ref="G24:G25"/>
    <mergeCell ref="J26:J27"/>
    <mergeCell ref="A28:A29"/>
    <mergeCell ref="D28:D29"/>
    <mergeCell ref="E28:E29"/>
    <mergeCell ref="H28:H29"/>
    <mergeCell ref="I28:I29"/>
    <mergeCell ref="J28:J29"/>
    <mergeCell ref="A26:A27"/>
    <mergeCell ref="D26:D27"/>
    <mergeCell ref="E26:E27"/>
    <mergeCell ref="H26:H27"/>
    <mergeCell ref="I26:I27"/>
    <mergeCell ref="B26:B27"/>
    <mergeCell ref="B28:B29"/>
    <mergeCell ref="C26:C27"/>
    <mergeCell ref="C28:C29"/>
    <mergeCell ref="F26:F27"/>
    <mergeCell ref="G26:G27"/>
    <mergeCell ref="F28:F29"/>
    <mergeCell ref="G28:G29"/>
    <mergeCell ref="J30:J31"/>
    <mergeCell ref="A32:A33"/>
    <mergeCell ref="D32:D33"/>
    <mergeCell ref="E32:E33"/>
    <mergeCell ref="H32:H33"/>
    <mergeCell ref="I32:I33"/>
    <mergeCell ref="J32:J33"/>
    <mergeCell ref="A30:A31"/>
    <mergeCell ref="D30:D31"/>
    <mergeCell ref="E30:E31"/>
    <mergeCell ref="H30:H31"/>
    <mergeCell ref="I30:I31"/>
    <mergeCell ref="B30:B31"/>
    <mergeCell ref="B32:B33"/>
    <mergeCell ref="C30:C31"/>
    <mergeCell ref="C32:C33"/>
    <mergeCell ref="F30:F31"/>
    <mergeCell ref="G30:G31"/>
    <mergeCell ref="F32:F33"/>
    <mergeCell ref="G32:G33"/>
    <mergeCell ref="J34:J35"/>
    <mergeCell ref="A36:A37"/>
    <mergeCell ref="D36:D37"/>
    <mergeCell ref="E36:E37"/>
    <mergeCell ref="H36:H37"/>
    <mergeCell ref="I36:I37"/>
    <mergeCell ref="J36:J37"/>
    <mergeCell ref="A34:A35"/>
    <mergeCell ref="D34:D35"/>
    <mergeCell ref="E34:E35"/>
    <mergeCell ref="H34:H35"/>
    <mergeCell ref="I34:I35"/>
    <mergeCell ref="B34:B35"/>
    <mergeCell ref="B36:B37"/>
    <mergeCell ref="C34:C35"/>
    <mergeCell ref="C36:C37"/>
    <mergeCell ref="F34:F35"/>
    <mergeCell ref="G34:G35"/>
    <mergeCell ref="F36:F37"/>
    <mergeCell ref="G36:G37"/>
    <mergeCell ref="J38:J39"/>
    <mergeCell ref="A40:A41"/>
    <mergeCell ref="D40:D41"/>
    <mergeCell ref="E40:E41"/>
    <mergeCell ref="H40:H41"/>
    <mergeCell ref="I40:I41"/>
    <mergeCell ref="J40:J41"/>
    <mergeCell ref="A38:A39"/>
    <mergeCell ref="D38:D39"/>
    <mergeCell ref="E38:E39"/>
    <mergeCell ref="H38:H39"/>
    <mergeCell ref="I38:I39"/>
    <mergeCell ref="B38:B39"/>
    <mergeCell ref="B40:B41"/>
    <mergeCell ref="C38:C39"/>
    <mergeCell ref="C40:C41"/>
    <mergeCell ref="F38:F39"/>
    <mergeCell ref="G38:G39"/>
    <mergeCell ref="F40:F41"/>
    <mergeCell ref="G40:G41"/>
    <mergeCell ref="J42:J43"/>
    <mergeCell ref="A44:A45"/>
    <mergeCell ref="D44:D45"/>
    <mergeCell ref="E44:E45"/>
    <mergeCell ref="H44:H45"/>
    <mergeCell ref="I44:I45"/>
    <mergeCell ref="J44:J45"/>
    <mergeCell ref="A42:A43"/>
    <mergeCell ref="D42:D43"/>
    <mergeCell ref="E42:E43"/>
    <mergeCell ref="H42:H43"/>
    <mergeCell ref="I42:I43"/>
    <mergeCell ref="B42:B43"/>
    <mergeCell ref="B44:B45"/>
    <mergeCell ref="C42:C43"/>
    <mergeCell ref="C44:C45"/>
    <mergeCell ref="G42:G43"/>
    <mergeCell ref="G44:G45"/>
    <mergeCell ref="F42:F43"/>
    <mergeCell ref="F44:F45"/>
    <mergeCell ref="J46:J47"/>
    <mergeCell ref="A48:A49"/>
    <mergeCell ref="D48:D49"/>
    <mergeCell ref="E48:E49"/>
    <mergeCell ref="H48:H49"/>
    <mergeCell ref="I48:I49"/>
    <mergeCell ref="J48:J49"/>
    <mergeCell ref="A46:A47"/>
    <mergeCell ref="D46:D47"/>
    <mergeCell ref="E46:E47"/>
    <mergeCell ref="H46:H47"/>
    <mergeCell ref="I46:I47"/>
    <mergeCell ref="B46:B47"/>
    <mergeCell ref="B48:B49"/>
    <mergeCell ref="C46:C47"/>
    <mergeCell ref="C48:C49"/>
    <mergeCell ref="F46:F47"/>
    <mergeCell ref="G46:G47"/>
    <mergeCell ref="G48:G49"/>
    <mergeCell ref="F48:F49"/>
    <mergeCell ref="J50:J51"/>
    <mergeCell ref="A52:A53"/>
    <mergeCell ref="D52:D53"/>
    <mergeCell ref="E52:E53"/>
    <mergeCell ref="H52:H53"/>
    <mergeCell ref="I52:I53"/>
    <mergeCell ref="J52:J53"/>
    <mergeCell ref="A50:A51"/>
    <mergeCell ref="D50:D51"/>
    <mergeCell ref="E50:E51"/>
    <mergeCell ref="H50:H51"/>
    <mergeCell ref="I50:I51"/>
    <mergeCell ref="B50:B51"/>
    <mergeCell ref="B52:B53"/>
    <mergeCell ref="C50:C51"/>
    <mergeCell ref="C52:C53"/>
    <mergeCell ref="G50:G51"/>
    <mergeCell ref="G52:G53"/>
    <mergeCell ref="F52:F53"/>
    <mergeCell ref="F50:F51"/>
    <mergeCell ref="J54:J55"/>
    <mergeCell ref="A56:A57"/>
    <mergeCell ref="D56:D57"/>
    <mergeCell ref="E56:E57"/>
    <mergeCell ref="H56:H57"/>
    <mergeCell ref="I56:I57"/>
    <mergeCell ref="J56:J57"/>
    <mergeCell ref="A54:A55"/>
    <mergeCell ref="D54:D55"/>
    <mergeCell ref="E54:E55"/>
    <mergeCell ref="H54:H55"/>
    <mergeCell ref="I54:I55"/>
    <mergeCell ref="B54:B55"/>
    <mergeCell ref="B56:B57"/>
    <mergeCell ref="C54:C55"/>
    <mergeCell ref="C56:C57"/>
    <mergeCell ref="G54:G55"/>
    <mergeCell ref="F56:F57"/>
    <mergeCell ref="G56:G57"/>
    <mergeCell ref="F54:F55"/>
    <mergeCell ref="J58:J59"/>
    <mergeCell ref="A60:A61"/>
    <mergeCell ref="D60:D61"/>
    <mergeCell ref="E60:E61"/>
    <mergeCell ref="H60:H61"/>
    <mergeCell ref="I60:I61"/>
    <mergeCell ref="J60:J61"/>
    <mergeCell ref="A58:A59"/>
    <mergeCell ref="D58:D59"/>
    <mergeCell ref="E58:E59"/>
    <mergeCell ref="H58:H59"/>
    <mergeCell ref="I58:I59"/>
    <mergeCell ref="B58:B59"/>
    <mergeCell ref="B60:B61"/>
    <mergeCell ref="C58:C59"/>
    <mergeCell ref="C60:C61"/>
    <mergeCell ref="F58:F59"/>
    <mergeCell ref="F60:F61"/>
    <mergeCell ref="G60:G61"/>
    <mergeCell ref="G58:G59"/>
    <mergeCell ref="J62:J63"/>
    <mergeCell ref="A64:A65"/>
    <mergeCell ref="D64:D65"/>
    <mergeCell ref="E64:E65"/>
    <mergeCell ref="H64:H65"/>
    <mergeCell ref="I64:I65"/>
    <mergeCell ref="J64:J65"/>
    <mergeCell ref="A62:A63"/>
    <mergeCell ref="D62:D63"/>
    <mergeCell ref="E62:E63"/>
    <mergeCell ref="H62:H63"/>
    <mergeCell ref="I62:I63"/>
    <mergeCell ref="B62:B63"/>
    <mergeCell ref="B64:B65"/>
    <mergeCell ref="C62:C63"/>
    <mergeCell ref="C64:C65"/>
    <mergeCell ref="F62:F63"/>
    <mergeCell ref="G64:G65"/>
    <mergeCell ref="G62:G63"/>
    <mergeCell ref="F64:F65"/>
    <mergeCell ref="J66:J67"/>
    <mergeCell ref="A68:A69"/>
    <mergeCell ref="D68:D69"/>
    <mergeCell ref="E68:E69"/>
    <mergeCell ref="H68:H69"/>
    <mergeCell ref="I68:I69"/>
    <mergeCell ref="J68:J69"/>
    <mergeCell ref="A66:A67"/>
    <mergeCell ref="D66:D67"/>
    <mergeCell ref="E66:E67"/>
    <mergeCell ref="H66:H67"/>
    <mergeCell ref="I66:I67"/>
    <mergeCell ref="B66:B67"/>
    <mergeCell ref="B68:B69"/>
    <mergeCell ref="C66:C67"/>
    <mergeCell ref="C68:C69"/>
    <mergeCell ref="F66:F67"/>
    <mergeCell ref="G66:G67"/>
    <mergeCell ref="F68:F69"/>
    <mergeCell ref="G68:G69"/>
    <mergeCell ref="J70:J71"/>
    <mergeCell ref="A72:A73"/>
    <mergeCell ref="D72:D73"/>
    <mergeCell ref="E72:E73"/>
    <mergeCell ref="H72:H73"/>
    <mergeCell ref="I72:I73"/>
    <mergeCell ref="J72:J73"/>
    <mergeCell ref="A70:A71"/>
    <mergeCell ref="D70:D71"/>
    <mergeCell ref="E70:E71"/>
    <mergeCell ref="H70:H71"/>
    <mergeCell ref="I70:I71"/>
    <mergeCell ref="B70:B71"/>
    <mergeCell ref="B72:B73"/>
    <mergeCell ref="C70:C71"/>
    <mergeCell ref="C72:C73"/>
    <mergeCell ref="F70:F71"/>
    <mergeCell ref="G70:G71"/>
    <mergeCell ref="F72:F73"/>
    <mergeCell ref="G72:G73"/>
    <mergeCell ref="J74:J75"/>
    <mergeCell ref="A76:A77"/>
    <mergeCell ref="D76:D77"/>
    <mergeCell ref="E76:E77"/>
    <mergeCell ref="H76:H77"/>
    <mergeCell ref="I76:I77"/>
    <mergeCell ref="J76:J77"/>
    <mergeCell ref="A74:A75"/>
    <mergeCell ref="D74:D75"/>
    <mergeCell ref="E74:E75"/>
    <mergeCell ref="H74:H75"/>
    <mergeCell ref="I74:I75"/>
    <mergeCell ref="B74:B75"/>
    <mergeCell ref="B76:B77"/>
    <mergeCell ref="C74:C75"/>
    <mergeCell ref="C76:C77"/>
    <mergeCell ref="F74:F75"/>
    <mergeCell ref="G74:G75"/>
    <mergeCell ref="F76:F77"/>
    <mergeCell ref="G76:G77"/>
    <mergeCell ref="J78:J79"/>
    <mergeCell ref="A80:A81"/>
    <mergeCell ref="D80:D81"/>
    <mergeCell ref="E80:E81"/>
    <mergeCell ref="H80:H81"/>
    <mergeCell ref="I80:I81"/>
    <mergeCell ref="J80:J81"/>
    <mergeCell ref="A78:A79"/>
    <mergeCell ref="D78:D79"/>
    <mergeCell ref="E78:E79"/>
    <mergeCell ref="H78:H79"/>
    <mergeCell ref="I78:I79"/>
    <mergeCell ref="B78:B79"/>
    <mergeCell ref="B80:B81"/>
    <mergeCell ref="C78:C79"/>
    <mergeCell ref="C80:C81"/>
    <mergeCell ref="F78:F79"/>
    <mergeCell ref="G78:G79"/>
    <mergeCell ref="F80:F81"/>
    <mergeCell ref="G80:G81"/>
    <mergeCell ref="J82:J83"/>
    <mergeCell ref="A84:A85"/>
    <mergeCell ref="D84:D85"/>
    <mergeCell ref="E84:E85"/>
    <mergeCell ref="H84:H85"/>
    <mergeCell ref="I84:I85"/>
    <mergeCell ref="J84:J85"/>
    <mergeCell ref="A82:A83"/>
    <mergeCell ref="D82:D83"/>
    <mergeCell ref="E82:E83"/>
    <mergeCell ref="H82:H83"/>
    <mergeCell ref="I82:I83"/>
    <mergeCell ref="B82:B83"/>
    <mergeCell ref="B84:B85"/>
    <mergeCell ref="C82:C83"/>
    <mergeCell ref="C84:C85"/>
    <mergeCell ref="F82:F83"/>
    <mergeCell ref="G82:G83"/>
    <mergeCell ref="F84:F85"/>
    <mergeCell ref="G84:G85"/>
    <mergeCell ref="J86:J87"/>
    <mergeCell ref="A88:A89"/>
    <mergeCell ref="D88:D89"/>
    <mergeCell ref="E88:E89"/>
    <mergeCell ref="H88:H89"/>
    <mergeCell ref="I88:I89"/>
    <mergeCell ref="J88:J89"/>
    <mergeCell ref="A86:A87"/>
    <mergeCell ref="D86:D87"/>
    <mergeCell ref="E86:E87"/>
    <mergeCell ref="H86:H87"/>
    <mergeCell ref="I86:I87"/>
    <mergeCell ref="B86:B87"/>
    <mergeCell ref="B88:B89"/>
    <mergeCell ref="C86:C87"/>
    <mergeCell ref="C88:C89"/>
    <mergeCell ref="F86:F87"/>
    <mergeCell ref="G86:G87"/>
    <mergeCell ref="F88:F89"/>
    <mergeCell ref="G88:G89"/>
    <mergeCell ref="J90:J91"/>
    <mergeCell ref="A92:A93"/>
    <mergeCell ref="D92:D93"/>
    <mergeCell ref="E92:E93"/>
    <mergeCell ref="H92:H93"/>
    <mergeCell ref="I92:I93"/>
    <mergeCell ref="J92:J93"/>
    <mergeCell ref="A90:A91"/>
    <mergeCell ref="D90:D91"/>
    <mergeCell ref="E90:E91"/>
    <mergeCell ref="H90:H91"/>
    <mergeCell ref="I90:I91"/>
    <mergeCell ref="B90:B91"/>
    <mergeCell ref="B92:B93"/>
    <mergeCell ref="C90:C91"/>
    <mergeCell ref="C92:C93"/>
    <mergeCell ref="F90:F91"/>
    <mergeCell ref="G90:G91"/>
    <mergeCell ref="F92:F93"/>
    <mergeCell ref="G92:G93"/>
    <mergeCell ref="J94:J95"/>
    <mergeCell ref="A96:A97"/>
    <mergeCell ref="D96:D97"/>
    <mergeCell ref="E96:E97"/>
    <mergeCell ref="H96:H97"/>
    <mergeCell ref="I96:I97"/>
    <mergeCell ref="J96:J97"/>
    <mergeCell ref="A94:A95"/>
    <mergeCell ref="D94:D95"/>
    <mergeCell ref="E94:E95"/>
    <mergeCell ref="H94:H95"/>
    <mergeCell ref="I94:I95"/>
    <mergeCell ref="B94:B95"/>
    <mergeCell ref="B96:B97"/>
    <mergeCell ref="C94:C95"/>
    <mergeCell ref="C96:C97"/>
    <mergeCell ref="F94:F95"/>
    <mergeCell ref="G94:G95"/>
    <mergeCell ref="F96:F97"/>
    <mergeCell ref="G96:G97"/>
    <mergeCell ref="A100:A101"/>
    <mergeCell ref="D100:D101"/>
    <mergeCell ref="E100:E101"/>
    <mergeCell ref="H100:H101"/>
    <mergeCell ref="I100:I101"/>
    <mergeCell ref="J100:J101"/>
    <mergeCell ref="A98:A99"/>
    <mergeCell ref="D98:D99"/>
    <mergeCell ref="E98:E99"/>
    <mergeCell ref="H98:H99"/>
    <mergeCell ref="I98:I99"/>
    <mergeCell ref="B98:B99"/>
    <mergeCell ref="B100:B101"/>
    <mergeCell ref="C98:C99"/>
    <mergeCell ref="C100:C101"/>
    <mergeCell ref="F98:F99"/>
    <mergeCell ref="G98:G99"/>
    <mergeCell ref="F100:F101"/>
    <mergeCell ref="G100:G101"/>
    <mergeCell ref="A102:A103"/>
    <mergeCell ref="D102:D103"/>
    <mergeCell ref="E102:E103"/>
    <mergeCell ref="H102:H103"/>
    <mergeCell ref="I102:I103"/>
    <mergeCell ref="B102:B103"/>
    <mergeCell ref="C102:C103"/>
    <mergeCell ref="F102:F103"/>
    <mergeCell ref="G102:G103"/>
    <mergeCell ref="A106:A107"/>
    <mergeCell ref="D106:D107"/>
    <mergeCell ref="E106:E107"/>
    <mergeCell ref="H106:H107"/>
    <mergeCell ref="I106:I107"/>
    <mergeCell ref="J106:J107"/>
    <mergeCell ref="A104:A105"/>
    <mergeCell ref="D104:D105"/>
    <mergeCell ref="E104:E105"/>
    <mergeCell ref="H104:H105"/>
    <mergeCell ref="I104:I105"/>
    <mergeCell ref="B104:B105"/>
    <mergeCell ref="B106:B107"/>
    <mergeCell ref="C104:C105"/>
    <mergeCell ref="C106:C107"/>
    <mergeCell ref="F104:F105"/>
    <mergeCell ref="G104:G105"/>
    <mergeCell ref="F106:F107"/>
    <mergeCell ref="G106:G107"/>
    <mergeCell ref="A110:A111"/>
    <mergeCell ref="D110:D111"/>
    <mergeCell ref="E110:E111"/>
    <mergeCell ref="H110:H111"/>
    <mergeCell ref="I110:I111"/>
    <mergeCell ref="J110:J111"/>
    <mergeCell ref="A108:A109"/>
    <mergeCell ref="D108:D109"/>
    <mergeCell ref="E108:E109"/>
    <mergeCell ref="H108:H109"/>
    <mergeCell ref="I108:I109"/>
    <mergeCell ref="B108:B109"/>
    <mergeCell ref="B110:B111"/>
    <mergeCell ref="C108:C109"/>
    <mergeCell ref="C110:C111"/>
    <mergeCell ref="F108:F109"/>
    <mergeCell ref="G108:G109"/>
    <mergeCell ref="F110:F111"/>
    <mergeCell ref="G110:G111"/>
    <mergeCell ref="A114:A115"/>
    <mergeCell ref="D114:D115"/>
    <mergeCell ref="E114:E115"/>
    <mergeCell ref="H114:H115"/>
    <mergeCell ref="I114:I115"/>
    <mergeCell ref="J114:J115"/>
    <mergeCell ref="A112:A113"/>
    <mergeCell ref="D112:D113"/>
    <mergeCell ref="E112:E113"/>
    <mergeCell ref="H112:H113"/>
    <mergeCell ref="I112:I113"/>
    <mergeCell ref="B112:B113"/>
    <mergeCell ref="B114:B115"/>
    <mergeCell ref="C112:C113"/>
    <mergeCell ref="C114:C115"/>
    <mergeCell ref="F112:F113"/>
    <mergeCell ref="G112:G113"/>
    <mergeCell ref="F114:F115"/>
    <mergeCell ref="G114:G115"/>
    <mergeCell ref="A118:A119"/>
    <mergeCell ref="D118:D119"/>
    <mergeCell ref="E118:E119"/>
    <mergeCell ref="H118:H119"/>
    <mergeCell ref="I118:I119"/>
    <mergeCell ref="J118:J119"/>
    <mergeCell ref="A116:A117"/>
    <mergeCell ref="D116:D117"/>
    <mergeCell ref="E116:E117"/>
    <mergeCell ref="H116:H117"/>
    <mergeCell ref="I116:I117"/>
    <mergeCell ref="B116:B117"/>
    <mergeCell ref="B118:B119"/>
    <mergeCell ref="C116:C117"/>
    <mergeCell ref="C118:C119"/>
    <mergeCell ref="F116:F117"/>
    <mergeCell ref="G116:G117"/>
    <mergeCell ref="F118:F119"/>
    <mergeCell ref="G118:G119"/>
    <mergeCell ref="J122:J123"/>
    <mergeCell ref="A120:A121"/>
    <mergeCell ref="D120:D121"/>
    <mergeCell ref="E120:E121"/>
    <mergeCell ref="H120:H121"/>
    <mergeCell ref="I120:I121"/>
    <mergeCell ref="B120:B121"/>
    <mergeCell ref="B122:B123"/>
    <mergeCell ref="C120:C121"/>
    <mergeCell ref="C122:C123"/>
    <mergeCell ref="F120:F121"/>
    <mergeCell ref="G120:G121"/>
    <mergeCell ref="F122:F123"/>
    <mergeCell ref="G122:G123"/>
    <mergeCell ref="A122:A123"/>
    <mergeCell ref="D122:D123"/>
    <mergeCell ref="E122:E123"/>
    <mergeCell ref="A126:A127"/>
    <mergeCell ref="A128:A129"/>
    <mergeCell ref="A130:A131"/>
    <mergeCell ref="A132:A133"/>
    <mergeCell ref="A142:A143"/>
    <mergeCell ref="A138:A139"/>
    <mergeCell ref="D142:D143"/>
    <mergeCell ref="H122:H123"/>
    <mergeCell ref="I122:I123"/>
    <mergeCell ref="E142:E143"/>
    <mergeCell ref="A134:A135"/>
    <mergeCell ref="A136:A137"/>
    <mergeCell ref="B134:B135"/>
    <mergeCell ref="B136:B137"/>
    <mergeCell ref="C134:C135"/>
    <mergeCell ref="C136:C137"/>
    <mergeCell ref="D134:D135"/>
    <mergeCell ref="E134:E135"/>
    <mergeCell ref="D136:D137"/>
    <mergeCell ref="A140:A141"/>
    <mergeCell ref="B140:B141"/>
    <mergeCell ref="C140:C141"/>
    <mergeCell ref="D140:D141"/>
    <mergeCell ref="E140:E141"/>
    <mergeCell ref="B138:B139"/>
    <mergeCell ref="C142:C143"/>
    <mergeCell ref="C144:D144"/>
    <mergeCell ref="F147:J147"/>
    <mergeCell ref="K6:K7"/>
    <mergeCell ref="K8:K9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J124:J125"/>
    <mergeCell ref="J120:J121"/>
    <mergeCell ref="J116:J117"/>
    <mergeCell ref="J112:J113"/>
    <mergeCell ref="J108:J109"/>
    <mergeCell ref="J104:J105"/>
    <mergeCell ref="J102:J103"/>
    <mergeCell ref="J98:J99"/>
    <mergeCell ref="K82:K83"/>
    <mergeCell ref="K86:K87"/>
    <mergeCell ref="K88:K89"/>
    <mergeCell ref="K90:K91"/>
    <mergeCell ref="K54:K55"/>
    <mergeCell ref="K56:K57"/>
    <mergeCell ref="K58:K59"/>
    <mergeCell ref="K60:K61"/>
    <mergeCell ref="K62:K63"/>
    <mergeCell ref="K64:K65"/>
    <mergeCell ref="K66:K67"/>
    <mergeCell ref="K68:K69"/>
    <mergeCell ref="K70:K71"/>
    <mergeCell ref="L24:L25"/>
    <mergeCell ref="L26:L27"/>
    <mergeCell ref="K42:K43"/>
    <mergeCell ref="K44:K45"/>
    <mergeCell ref="K46:K47"/>
    <mergeCell ref="K48:K49"/>
    <mergeCell ref="K50:K51"/>
    <mergeCell ref="K32:K33"/>
    <mergeCell ref="K34:K35"/>
    <mergeCell ref="K36:K37"/>
    <mergeCell ref="K38:K39"/>
    <mergeCell ref="K40:K41"/>
    <mergeCell ref="K120:K121"/>
    <mergeCell ref="K122:K123"/>
    <mergeCell ref="K124:K125"/>
    <mergeCell ref="K142:K143"/>
    <mergeCell ref="K112:K113"/>
    <mergeCell ref="K114:K115"/>
    <mergeCell ref="K116:K117"/>
    <mergeCell ref="K118:K119"/>
    <mergeCell ref="K72:K73"/>
    <mergeCell ref="K74:K75"/>
    <mergeCell ref="K76:K77"/>
    <mergeCell ref="K78:K79"/>
    <mergeCell ref="K80:K81"/>
    <mergeCell ref="K110:K111"/>
    <mergeCell ref="K102:K103"/>
    <mergeCell ref="K104:K105"/>
    <mergeCell ref="K106:K107"/>
    <mergeCell ref="K108:K109"/>
    <mergeCell ref="K92:K93"/>
    <mergeCell ref="K94:K95"/>
    <mergeCell ref="K96:K97"/>
    <mergeCell ref="K98:K99"/>
    <mergeCell ref="K100:K101"/>
    <mergeCell ref="K84:K85"/>
    <mergeCell ref="L142:L143"/>
    <mergeCell ref="L116:L117"/>
    <mergeCell ref="L118:L119"/>
    <mergeCell ref="L120:L121"/>
    <mergeCell ref="L122:L123"/>
    <mergeCell ref="L124:L125"/>
    <mergeCell ref="L106:L107"/>
    <mergeCell ref="L108:L109"/>
    <mergeCell ref="L110:L111"/>
    <mergeCell ref="L112:L113"/>
    <mergeCell ref="L114:L115"/>
    <mergeCell ref="L134:L135"/>
    <mergeCell ref="L136:L137"/>
    <mergeCell ref="L140:L141"/>
    <mergeCell ref="L100:L101"/>
    <mergeCell ref="L102:L103"/>
    <mergeCell ref="L104:L105"/>
    <mergeCell ref="L88:L89"/>
    <mergeCell ref="L90:L91"/>
    <mergeCell ref="L92:L93"/>
    <mergeCell ref="L94:L95"/>
    <mergeCell ref="L96:L97"/>
    <mergeCell ref="L98:L99"/>
    <mergeCell ref="L80:L81"/>
    <mergeCell ref="L82:L83"/>
    <mergeCell ref="L84:L85"/>
    <mergeCell ref="L86:L87"/>
    <mergeCell ref="L68:L69"/>
    <mergeCell ref="L70:L71"/>
    <mergeCell ref="L72:L73"/>
    <mergeCell ref="L74:L75"/>
    <mergeCell ref="L76:L77"/>
    <mergeCell ref="L78:L79"/>
    <mergeCell ref="L58:L59"/>
    <mergeCell ref="L60:L61"/>
    <mergeCell ref="L62:L63"/>
    <mergeCell ref="L64:L65"/>
    <mergeCell ref="L66:L67"/>
    <mergeCell ref="L48:L49"/>
    <mergeCell ref="J16:J17"/>
    <mergeCell ref="L50:L51"/>
    <mergeCell ref="L52:L53"/>
    <mergeCell ref="L54:L55"/>
    <mergeCell ref="L56:L57"/>
    <mergeCell ref="L38:L39"/>
    <mergeCell ref="L40:L41"/>
    <mergeCell ref="L42:L43"/>
    <mergeCell ref="L44:L45"/>
    <mergeCell ref="L46:L47"/>
    <mergeCell ref="L28:L29"/>
    <mergeCell ref="L30:L31"/>
    <mergeCell ref="L32:L33"/>
    <mergeCell ref="L34:L35"/>
    <mergeCell ref="L36:L37"/>
    <mergeCell ref="K52:K53"/>
    <mergeCell ref="L20:L21"/>
    <mergeCell ref="L22:L23"/>
    <mergeCell ref="L6:L7"/>
    <mergeCell ref="L8:L9"/>
    <mergeCell ref="L14:L15"/>
    <mergeCell ref="L16:L17"/>
    <mergeCell ref="L18:L19"/>
    <mergeCell ref="F6:F7"/>
    <mergeCell ref="G6:G7"/>
    <mergeCell ref="F8:F9"/>
    <mergeCell ref="G8:G9"/>
    <mergeCell ref="J8:J9"/>
    <mergeCell ref="J14:J15"/>
    <mergeCell ref="H142:H143"/>
    <mergeCell ref="A124:A125"/>
    <mergeCell ref="D124:D125"/>
    <mergeCell ref="E124:E125"/>
    <mergeCell ref="H124:H125"/>
    <mergeCell ref="I124:I125"/>
    <mergeCell ref="B124:B125"/>
    <mergeCell ref="B142:B143"/>
    <mergeCell ref="C124:C125"/>
    <mergeCell ref="C138:C139"/>
    <mergeCell ref="F124:F125"/>
    <mergeCell ref="H126:H127"/>
    <mergeCell ref="E132:E133"/>
    <mergeCell ref="F132:F133"/>
    <mergeCell ref="G132:G133"/>
    <mergeCell ref="H132:H133"/>
    <mergeCell ref="G124:G125"/>
    <mergeCell ref="F142:F143"/>
    <mergeCell ref="G142:G143"/>
    <mergeCell ref="B126:B127"/>
    <mergeCell ref="B128:B129"/>
    <mergeCell ref="C126:C127"/>
    <mergeCell ref="C128:C129"/>
    <mergeCell ref="C130:C131"/>
    <mergeCell ref="K126:K127"/>
    <mergeCell ref="L126:L127"/>
    <mergeCell ref="G126:G127"/>
    <mergeCell ref="F126:F127"/>
    <mergeCell ref="E126:E127"/>
    <mergeCell ref="D126:D127"/>
    <mergeCell ref="C132:C133"/>
    <mergeCell ref="B132:B133"/>
    <mergeCell ref="B130:B131"/>
    <mergeCell ref="D128:D129"/>
    <mergeCell ref="E128:E129"/>
    <mergeCell ref="F128:F129"/>
    <mergeCell ref="G128:G129"/>
    <mergeCell ref="H128:H129"/>
    <mergeCell ref="K128:K129"/>
    <mergeCell ref="L128:L129"/>
    <mergeCell ref="D130:D131"/>
    <mergeCell ref="E130:E131"/>
    <mergeCell ref="F130:F131"/>
    <mergeCell ref="G130:G131"/>
    <mergeCell ref="H130:H131"/>
    <mergeCell ref="K130:K131"/>
    <mergeCell ref="L130:L131"/>
    <mergeCell ref="D132:D133"/>
    <mergeCell ref="F140:F141"/>
    <mergeCell ref="G140:G141"/>
    <mergeCell ref="H140:H141"/>
    <mergeCell ref="K140:K141"/>
    <mergeCell ref="I140:I141"/>
    <mergeCell ref="J140:J141"/>
    <mergeCell ref="K132:K133"/>
    <mergeCell ref="L132:L133"/>
    <mergeCell ref="D138:D139"/>
    <mergeCell ref="E138:E139"/>
    <mergeCell ref="F138:F139"/>
    <mergeCell ref="G138:G139"/>
    <mergeCell ref="H138:H139"/>
    <mergeCell ref="K138:K139"/>
    <mergeCell ref="L138:L139"/>
    <mergeCell ref="E136:E137"/>
    <mergeCell ref="F134:F135"/>
    <mergeCell ref="F136:F137"/>
    <mergeCell ref="G134:G135"/>
    <mergeCell ref="G136:G137"/>
    <mergeCell ref="H136:H137"/>
    <mergeCell ref="K134:K135"/>
    <mergeCell ref="K136:K137"/>
    <mergeCell ref="H134:H135"/>
  </mergeCells>
  <conditionalFormatting sqref="D18">
    <cfRule type="duplicateValues" dxfId="42" priority="38"/>
  </conditionalFormatting>
  <conditionalFormatting sqref="D18">
    <cfRule type="duplicateValues" dxfId="41" priority="37"/>
  </conditionalFormatting>
  <conditionalFormatting sqref="D18">
    <cfRule type="duplicateValues" dxfId="40" priority="36"/>
  </conditionalFormatting>
  <conditionalFormatting sqref="D18">
    <cfRule type="duplicateValues" dxfId="39" priority="35"/>
  </conditionalFormatting>
  <conditionalFormatting sqref="C144">
    <cfRule type="duplicateValues" dxfId="38" priority="34"/>
  </conditionalFormatting>
  <conditionalFormatting sqref="B148:B1048576 B1:B2">
    <cfRule type="duplicateValues" dxfId="37" priority="364"/>
  </conditionalFormatting>
  <conditionalFormatting sqref="B144:B147 B4:B5">
    <cfRule type="duplicateValues" dxfId="36" priority="366"/>
  </conditionalFormatting>
  <pageMargins left="0.25" right="0.25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pageSetUpPr fitToPage="1"/>
  </sheetPr>
  <dimension ref="A1:K20"/>
  <sheetViews>
    <sheetView workbookViewId="0">
      <selection activeCell="K20" sqref="J20:K20"/>
    </sheetView>
  </sheetViews>
  <sheetFormatPr defaultColWidth="8.85546875" defaultRowHeight="12.75" x14ac:dyDescent="0.2"/>
  <cols>
    <col min="1" max="1" width="4.7109375" style="3" customWidth="1"/>
    <col min="2" max="2" width="13.7109375" style="9" hidden="1" customWidth="1"/>
    <col min="3" max="3" width="31.28515625" style="9" customWidth="1"/>
    <col min="4" max="4" width="38.42578125" style="3" customWidth="1"/>
    <col min="5" max="5" width="9.7109375" style="9" customWidth="1"/>
    <col min="6" max="6" width="8.5703125" style="9" customWidth="1"/>
    <col min="7" max="7" width="13" style="3" customWidth="1"/>
    <col min="8" max="8" width="7.42578125" style="3" customWidth="1"/>
    <col min="9" max="11" width="13" style="3" customWidth="1"/>
    <col min="12" max="16384" width="8.85546875" style="3"/>
  </cols>
  <sheetData>
    <row r="1" spans="1:11" ht="46.9" customHeight="1" x14ac:dyDescent="0.2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4.45" customHeight="1" x14ac:dyDescent="0.2">
      <c r="A2" s="86" t="s">
        <v>343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x14ac:dyDescent="0.2">
      <c r="A3" s="11" t="s">
        <v>17</v>
      </c>
      <c r="B3" s="11" t="s">
        <v>23</v>
      </c>
      <c r="C3" s="11"/>
      <c r="D3" s="10"/>
      <c r="E3" s="10"/>
      <c r="F3" s="10"/>
      <c r="G3" s="10"/>
      <c r="H3" s="10"/>
      <c r="I3" s="10"/>
      <c r="J3" s="10"/>
      <c r="K3" s="10"/>
    </row>
    <row r="4" spans="1:11" s="5" customFormat="1" ht="85.9" customHeight="1" x14ac:dyDescent="0.2">
      <c r="A4" s="4" t="s">
        <v>0</v>
      </c>
      <c r="B4" s="4" t="str">
        <f>"Wzorcowy numer katalogowy " &amp; B3 &amp; " lub oferowanego produktu równoważnego"</f>
        <v>Wzorcowy numer katalogowy Alfa Aesar lub oferowanego produktu równoważnego</v>
      </c>
      <c r="C4" s="4" t="s">
        <v>25</v>
      </c>
      <c r="D4" s="4" t="s">
        <v>27</v>
      </c>
      <c r="E4" s="4" t="s">
        <v>6</v>
      </c>
      <c r="F4" s="4" t="s">
        <v>7</v>
      </c>
      <c r="G4" s="4" t="s">
        <v>2</v>
      </c>
      <c r="H4" s="4" t="s">
        <v>1</v>
      </c>
      <c r="I4" s="4" t="s">
        <v>3</v>
      </c>
      <c r="J4" s="4" t="s">
        <v>8</v>
      </c>
      <c r="K4" s="4" t="s">
        <v>4</v>
      </c>
    </row>
    <row r="5" spans="1:11" x14ac:dyDescent="0.2">
      <c r="A5" s="1">
        <v>1</v>
      </c>
      <c r="B5" s="1">
        <v>2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 t="s">
        <v>11</v>
      </c>
      <c r="J5" s="1" t="s">
        <v>10</v>
      </c>
      <c r="K5" s="1" t="s">
        <v>9</v>
      </c>
    </row>
    <row r="6" spans="1:11" x14ac:dyDescent="0.2">
      <c r="A6" s="87">
        <v>1</v>
      </c>
      <c r="B6" s="17"/>
      <c r="C6" s="84" t="s">
        <v>48</v>
      </c>
      <c r="D6" s="84" t="s">
        <v>49</v>
      </c>
      <c r="E6" s="47" t="s">
        <v>50</v>
      </c>
      <c r="F6" s="47">
        <v>1</v>
      </c>
      <c r="G6" s="80"/>
      <c r="H6" s="78"/>
      <c r="I6" s="45">
        <f t="shared" ref="I6" si="0">G6+G6*H6</f>
        <v>0</v>
      </c>
      <c r="J6" s="45">
        <f>F6*G6</f>
        <v>0</v>
      </c>
      <c r="K6" s="45">
        <f>I6*F6</f>
        <v>0</v>
      </c>
    </row>
    <row r="7" spans="1:11" ht="32.25" customHeight="1" x14ac:dyDescent="0.2">
      <c r="A7" s="88"/>
      <c r="B7" s="18"/>
      <c r="C7" s="85" t="s">
        <v>48</v>
      </c>
      <c r="D7" s="85" t="s">
        <v>49</v>
      </c>
      <c r="E7" s="48"/>
      <c r="F7" s="48"/>
      <c r="G7" s="81"/>
      <c r="H7" s="79"/>
      <c r="I7" s="46"/>
      <c r="J7" s="46"/>
      <c r="K7" s="46"/>
    </row>
    <row r="8" spans="1:11" ht="25.5" customHeight="1" x14ac:dyDescent="0.2">
      <c r="A8" s="87">
        <v>2</v>
      </c>
      <c r="B8" s="17"/>
      <c r="C8" s="84" t="s">
        <v>166</v>
      </c>
      <c r="D8" s="84" t="s">
        <v>165</v>
      </c>
      <c r="E8" s="47" t="s">
        <v>86</v>
      </c>
      <c r="F8" s="47">
        <v>2</v>
      </c>
      <c r="G8" s="82"/>
      <c r="H8" s="78"/>
      <c r="I8" s="45">
        <f t="shared" ref="I8" si="1">G8+G8*H8</f>
        <v>0</v>
      </c>
      <c r="J8" s="45">
        <f t="shared" ref="J8" si="2">F8*G8</f>
        <v>0</v>
      </c>
      <c r="K8" s="45">
        <f t="shared" ref="K8" si="3">I8*F8</f>
        <v>0</v>
      </c>
    </row>
    <row r="9" spans="1:11" ht="49.5" customHeight="1" x14ac:dyDescent="0.2">
      <c r="A9" s="88"/>
      <c r="B9" s="18"/>
      <c r="C9" s="85"/>
      <c r="D9" s="85"/>
      <c r="E9" s="48"/>
      <c r="F9" s="48"/>
      <c r="G9" s="83"/>
      <c r="H9" s="79"/>
      <c r="I9" s="46"/>
      <c r="J9" s="46"/>
      <c r="K9" s="46"/>
    </row>
    <row r="10" spans="1:11" x14ac:dyDescent="0.2">
      <c r="A10" s="87">
        <v>3</v>
      </c>
      <c r="B10" s="17"/>
      <c r="C10" s="84" t="s">
        <v>48</v>
      </c>
      <c r="D10" s="84" t="s">
        <v>220</v>
      </c>
      <c r="E10" s="47" t="s">
        <v>221</v>
      </c>
      <c r="F10" s="47">
        <v>4</v>
      </c>
      <c r="G10" s="80"/>
      <c r="H10" s="78"/>
      <c r="I10" s="45">
        <f t="shared" ref="I10" si="4">G10+G10*H10</f>
        <v>0</v>
      </c>
      <c r="J10" s="45">
        <f t="shared" ref="J10" si="5">F10*G10</f>
        <v>0</v>
      </c>
      <c r="K10" s="45">
        <f t="shared" ref="K10" si="6">I10*F10</f>
        <v>0</v>
      </c>
    </row>
    <row r="11" spans="1:11" ht="42.75" customHeight="1" x14ac:dyDescent="0.2">
      <c r="A11" s="88"/>
      <c r="B11" s="18"/>
      <c r="C11" s="85"/>
      <c r="D11" s="85"/>
      <c r="E11" s="48"/>
      <c r="F11" s="48"/>
      <c r="G11" s="81"/>
      <c r="H11" s="79"/>
      <c r="I11" s="46"/>
      <c r="J11" s="46"/>
      <c r="K11" s="46"/>
    </row>
    <row r="12" spans="1:11" ht="39" customHeight="1" thickBot="1" x14ac:dyDescent="0.25">
      <c r="D12" s="59"/>
      <c r="E12" s="59"/>
      <c r="F12" s="6"/>
      <c r="G12" s="2" t="str">
        <f>"suma kontrolna: "
&amp;SUM(G6:G11)</f>
        <v>suma kontrolna: 0</v>
      </c>
      <c r="H12" s="2" t="str">
        <f>"suma kontrolna: "
&amp;SUM(H6:H11)</f>
        <v>suma kontrolna: 0</v>
      </c>
      <c r="I12" s="2" t="str">
        <f>"suma kontrolna: "
&amp;SUM(I6:I11)</f>
        <v>suma kontrolna: 0</v>
      </c>
      <c r="J12" s="7" t="str">
        <f>"Całkowita wartość netto: "&amp;SUM(J6:J11)&amp;" zł"</f>
        <v>Całkowita wartość netto: 0 zł</v>
      </c>
      <c r="K12" s="7" t="str">
        <f>"Całkowita wartość brutto: "&amp;SUM(K6:K11)&amp;" zł"</f>
        <v>Całkowita wartość brutto: 0 zł</v>
      </c>
    </row>
    <row r="13" spans="1:11" x14ac:dyDescent="0.2">
      <c r="D13" s="8"/>
    </row>
    <row r="15" spans="1:11" ht="37.5" customHeight="1" x14ac:dyDescent="0.2">
      <c r="G15" s="60" t="s">
        <v>5</v>
      </c>
      <c r="H15" s="60"/>
      <c r="I15" s="60"/>
      <c r="J15" s="60"/>
      <c r="K15" s="60"/>
    </row>
    <row r="20" spans="10:11" x14ac:dyDescent="0.2">
      <c r="J20" s="27"/>
      <c r="K20" s="28"/>
    </row>
  </sheetData>
  <sortState ref="A8:D138">
    <sortCondition ref="A7"/>
  </sortState>
  <mergeCells count="34">
    <mergeCell ref="G15:K15"/>
    <mergeCell ref="A1:K1"/>
    <mergeCell ref="A2:K2"/>
    <mergeCell ref="J6:J7"/>
    <mergeCell ref="K6:K7"/>
    <mergeCell ref="I8:I9"/>
    <mergeCell ref="J8:J9"/>
    <mergeCell ref="K8:K9"/>
    <mergeCell ref="J10:J11"/>
    <mergeCell ref="K10:K11"/>
    <mergeCell ref="A6:A7"/>
    <mergeCell ref="A8:A9"/>
    <mergeCell ref="A10:A11"/>
    <mergeCell ref="F8:F9"/>
    <mergeCell ref="F10:F11"/>
    <mergeCell ref="C6:C7"/>
    <mergeCell ref="C8:C9"/>
    <mergeCell ref="C10:C11"/>
    <mergeCell ref="I6:I7"/>
    <mergeCell ref="I10:I11"/>
    <mergeCell ref="E6:E7"/>
    <mergeCell ref="D12:E12"/>
    <mergeCell ref="H6:H7"/>
    <mergeCell ref="H8:H9"/>
    <mergeCell ref="H10:H11"/>
    <mergeCell ref="G6:G7"/>
    <mergeCell ref="G8:G9"/>
    <mergeCell ref="G10:G11"/>
    <mergeCell ref="D6:D7"/>
    <mergeCell ref="D8:D9"/>
    <mergeCell ref="D10:D11"/>
    <mergeCell ref="E8:E9"/>
    <mergeCell ref="E10:E11"/>
    <mergeCell ref="F6:F7"/>
  </mergeCells>
  <conditionalFormatting sqref="B12:C1048576 B1:C4 B5">
    <cfRule type="duplicateValues" dxfId="35" priority="30"/>
  </conditionalFormatting>
  <conditionalFormatting sqref="D12">
    <cfRule type="duplicateValues" dxfId="34" priority="16"/>
  </conditionalFormatting>
  <conditionalFormatting sqref="B6 B8 B10">
    <cfRule type="duplicateValues" dxfId="33" priority="385"/>
  </conditionalFormatting>
  <conditionalFormatting sqref="B9 B11">
    <cfRule type="duplicateValues" dxfId="32" priority="388"/>
  </conditionalFormatting>
  <pageMargins left="0.25" right="0.25" top="0.75" bottom="0.75" header="0.3" footer="0.3"/>
  <pageSetup paperSize="9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J20"/>
  <sheetViews>
    <sheetView workbookViewId="0">
      <selection activeCell="D18" sqref="D18"/>
    </sheetView>
  </sheetViews>
  <sheetFormatPr defaultColWidth="8.85546875" defaultRowHeight="12.75" x14ac:dyDescent="0.2"/>
  <cols>
    <col min="1" max="1" width="4.7109375" style="3" customWidth="1"/>
    <col min="2" max="2" width="47.28515625" style="9" customWidth="1"/>
    <col min="3" max="3" width="43.140625" style="3" customWidth="1"/>
    <col min="4" max="4" width="26.5703125" style="9" customWidth="1"/>
    <col min="5" max="5" width="8.5703125" style="9" customWidth="1"/>
    <col min="6" max="6" width="13" style="3" customWidth="1"/>
    <col min="7" max="7" width="7.42578125" style="3" customWidth="1"/>
    <col min="8" max="10" width="13" style="3" customWidth="1"/>
    <col min="11" max="16384" width="8.85546875" style="3"/>
  </cols>
  <sheetData>
    <row r="1" spans="1:10" ht="46.9" customHeight="1" x14ac:dyDescent="0.2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4.45" customHeight="1" x14ac:dyDescent="0.2">
      <c r="A2" s="86" t="s">
        <v>335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x14ac:dyDescent="0.2">
      <c r="A3" s="11" t="s">
        <v>15</v>
      </c>
      <c r="B3" s="11"/>
      <c r="C3" s="10"/>
      <c r="D3" s="10"/>
      <c r="E3" s="10"/>
      <c r="F3" s="10"/>
      <c r="G3" s="10"/>
      <c r="H3" s="10"/>
      <c r="I3" s="10"/>
      <c r="J3" s="10"/>
    </row>
    <row r="4" spans="1:10" s="5" customFormat="1" ht="85.9" customHeight="1" x14ac:dyDescent="0.2">
      <c r="A4" s="4" t="s">
        <v>0</v>
      </c>
      <c r="B4" s="4" t="s">
        <v>25</v>
      </c>
      <c r="C4" s="4" t="s">
        <v>24</v>
      </c>
      <c r="D4" s="4" t="s">
        <v>6</v>
      </c>
      <c r="E4" s="4" t="s">
        <v>7</v>
      </c>
      <c r="F4" s="4" t="s">
        <v>2</v>
      </c>
      <c r="G4" s="4" t="s">
        <v>1</v>
      </c>
      <c r="H4" s="4" t="s">
        <v>3</v>
      </c>
      <c r="I4" s="4" t="s">
        <v>8</v>
      </c>
      <c r="J4" s="4" t="s">
        <v>4</v>
      </c>
    </row>
    <row r="5" spans="1:10" x14ac:dyDescent="0.2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 t="s">
        <v>11</v>
      </c>
      <c r="I5" s="1" t="s">
        <v>10</v>
      </c>
      <c r="J5" s="1" t="s">
        <v>9</v>
      </c>
    </row>
    <row r="6" spans="1:10" ht="14.45" customHeight="1" x14ac:dyDescent="0.2">
      <c r="A6" s="87">
        <v>1</v>
      </c>
      <c r="B6" s="91" t="s">
        <v>192</v>
      </c>
      <c r="C6" s="91" t="s">
        <v>191</v>
      </c>
      <c r="D6" s="47" t="s">
        <v>22</v>
      </c>
      <c r="E6" s="47">
        <v>6</v>
      </c>
      <c r="F6" s="89"/>
      <c r="G6" s="49"/>
      <c r="H6" s="45">
        <f t="shared" ref="H6" si="0">F6+F6*G6</f>
        <v>0</v>
      </c>
      <c r="I6" s="45">
        <f>E6*F6</f>
        <v>0</v>
      </c>
      <c r="J6" s="45">
        <f>H6*E6</f>
        <v>0</v>
      </c>
    </row>
    <row r="7" spans="1:10" ht="31.9" customHeight="1" x14ac:dyDescent="0.2">
      <c r="A7" s="88"/>
      <c r="B7" s="92"/>
      <c r="C7" s="92"/>
      <c r="D7" s="48"/>
      <c r="E7" s="48"/>
      <c r="F7" s="90"/>
      <c r="G7" s="50"/>
      <c r="H7" s="46"/>
      <c r="I7" s="46"/>
      <c r="J7" s="46"/>
    </row>
    <row r="8" spans="1:10" ht="14.45" customHeight="1" x14ac:dyDescent="0.2">
      <c r="A8" s="87">
        <v>2</v>
      </c>
      <c r="B8" s="91" t="s">
        <v>194</v>
      </c>
      <c r="C8" s="91" t="s">
        <v>193</v>
      </c>
      <c r="D8" s="47" t="s">
        <v>22</v>
      </c>
      <c r="E8" s="47">
        <v>1</v>
      </c>
      <c r="F8" s="89"/>
      <c r="G8" s="49"/>
      <c r="H8" s="45">
        <f t="shared" ref="H8" si="1">F8+F8*G8</f>
        <v>0</v>
      </c>
      <c r="I8" s="45">
        <f t="shared" ref="I8" si="2">E8*F8</f>
        <v>0</v>
      </c>
      <c r="J8" s="45">
        <f t="shared" ref="J8" si="3">H8*E8</f>
        <v>0</v>
      </c>
    </row>
    <row r="9" spans="1:10" ht="14.45" customHeight="1" x14ac:dyDescent="0.2">
      <c r="A9" s="88"/>
      <c r="B9" s="92"/>
      <c r="C9" s="92"/>
      <c r="D9" s="48"/>
      <c r="E9" s="48"/>
      <c r="F9" s="90"/>
      <c r="G9" s="50"/>
      <c r="H9" s="46"/>
      <c r="I9" s="46"/>
      <c r="J9" s="46"/>
    </row>
    <row r="10" spans="1:10" ht="14.45" customHeight="1" x14ac:dyDescent="0.2">
      <c r="A10" s="87">
        <v>3</v>
      </c>
      <c r="B10" s="91" t="s">
        <v>194</v>
      </c>
      <c r="C10" s="91" t="s">
        <v>193</v>
      </c>
      <c r="D10" s="47" t="s">
        <v>195</v>
      </c>
      <c r="E10" s="47">
        <v>2</v>
      </c>
      <c r="F10" s="89"/>
      <c r="G10" s="49"/>
      <c r="H10" s="45">
        <f t="shared" ref="H10" si="4">F10+F10*G10</f>
        <v>0</v>
      </c>
      <c r="I10" s="45">
        <f t="shared" ref="I10" si="5">E10*F10</f>
        <v>0</v>
      </c>
      <c r="J10" s="45">
        <f t="shared" ref="J10" si="6">H10*E10</f>
        <v>0</v>
      </c>
    </row>
    <row r="11" spans="1:10" ht="43.9" customHeight="1" x14ac:dyDescent="0.2">
      <c r="A11" s="88"/>
      <c r="B11" s="92"/>
      <c r="C11" s="92"/>
      <c r="D11" s="48"/>
      <c r="E11" s="48"/>
      <c r="F11" s="90"/>
      <c r="G11" s="50"/>
      <c r="H11" s="46"/>
      <c r="I11" s="46"/>
      <c r="J11" s="46"/>
    </row>
    <row r="12" spans="1:10" ht="39" thickBot="1" x14ac:dyDescent="0.25">
      <c r="B12" s="13"/>
      <c r="C12" s="59"/>
      <c r="D12" s="59"/>
      <c r="E12" s="6"/>
      <c r="F12" s="2" t="str">
        <f>"suma kontrolna: "
&amp;SUM(F6:F11)</f>
        <v>suma kontrolna: 0</v>
      </c>
      <c r="G12" s="2" t="str">
        <f>"suma kontrolna: "
&amp;SUM(G6:G11)</f>
        <v>suma kontrolna: 0</v>
      </c>
      <c r="H12" s="2" t="str">
        <f>"suma kontrolna: "
&amp;SUM(H6:H11)</f>
        <v>suma kontrolna: 0</v>
      </c>
      <c r="I12" s="7" t="str">
        <f>"Całkowita wartość netto: "&amp;SUM(I6:I11)&amp;" zł"</f>
        <v>Całkowita wartość netto: 0 zł</v>
      </c>
      <c r="J12" s="7" t="str">
        <f>"Całkowita wartość brutto: "&amp;SUM(J6:J11)&amp;" zł"</f>
        <v>Całkowita wartość brutto: 0 zł</v>
      </c>
    </row>
    <row r="13" spans="1:10" x14ac:dyDescent="0.2">
      <c r="B13" s="13"/>
      <c r="C13" s="8"/>
    </row>
    <row r="15" spans="1:10" ht="36.950000000000003" customHeight="1" x14ac:dyDescent="0.2">
      <c r="F15" s="60" t="s">
        <v>5</v>
      </c>
      <c r="G15" s="60"/>
      <c r="H15" s="60"/>
      <c r="I15" s="60"/>
      <c r="J15" s="60"/>
    </row>
    <row r="20" spans="9:10" x14ac:dyDescent="0.2">
      <c r="I20" s="27"/>
      <c r="J20" s="28"/>
    </row>
  </sheetData>
  <sortState ref="A8:D24">
    <sortCondition ref="A7"/>
  </sortState>
  <mergeCells count="34">
    <mergeCell ref="C12:D12"/>
    <mergeCell ref="F15:J15"/>
    <mergeCell ref="G6:G7"/>
    <mergeCell ref="G8:G9"/>
    <mergeCell ref="G10:G11"/>
    <mergeCell ref="H8:H9"/>
    <mergeCell ref="I8:I9"/>
    <mergeCell ref="E8:E9"/>
    <mergeCell ref="E10:E11"/>
    <mergeCell ref="F8:F9"/>
    <mergeCell ref="C6:C7"/>
    <mergeCell ref="C8:C9"/>
    <mergeCell ref="C10:C11"/>
    <mergeCell ref="D6:D7"/>
    <mergeCell ref="D8:D9"/>
    <mergeCell ref="D10:D11"/>
    <mergeCell ref="A1:J1"/>
    <mergeCell ref="A2:J2"/>
    <mergeCell ref="H6:H7"/>
    <mergeCell ref="I6:I7"/>
    <mergeCell ref="J6:J7"/>
    <mergeCell ref="E6:E7"/>
    <mergeCell ref="A6:A7"/>
    <mergeCell ref="F6:F7"/>
    <mergeCell ref="A8:A9"/>
    <mergeCell ref="A10:A11"/>
    <mergeCell ref="B6:B7"/>
    <mergeCell ref="B8:B9"/>
    <mergeCell ref="B10:B11"/>
    <mergeCell ref="J8:J9"/>
    <mergeCell ref="H10:H11"/>
    <mergeCell ref="I10:I11"/>
    <mergeCell ref="J10:J11"/>
    <mergeCell ref="F10:F11"/>
  </mergeCells>
  <conditionalFormatting sqref="C12">
    <cfRule type="duplicateValues" dxfId="31" priority="37"/>
  </conditionalFormatting>
  <conditionalFormatting sqref="B16:B1048576 B1:B5">
    <cfRule type="duplicateValues" dxfId="30" priority="370"/>
  </conditionalFormatting>
  <conditionalFormatting sqref="B12:B15">
    <cfRule type="duplicateValues" dxfId="29" priority="372"/>
  </conditionalFormatting>
  <pageMargins left="0.25" right="0.25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A1:J35"/>
  <sheetViews>
    <sheetView workbookViewId="0">
      <selection activeCell="J35" sqref="I35:J35"/>
    </sheetView>
  </sheetViews>
  <sheetFormatPr defaultColWidth="8.85546875" defaultRowHeight="12.75" x14ac:dyDescent="0.2"/>
  <cols>
    <col min="1" max="1" width="4.7109375" style="3" customWidth="1"/>
    <col min="2" max="2" width="29.28515625" style="9" customWidth="1"/>
    <col min="3" max="3" width="53.42578125" style="3" customWidth="1"/>
    <col min="4" max="4" width="15.140625" style="9" customWidth="1"/>
    <col min="5" max="5" width="8.5703125" style="9" customWidth="1"/>
    <col min="6" max="6" width="13" style="3" customWidth="1"/>
    <col min="7" max="7" width="7.42578125" style="3" customWidth="1"/>
    <col min="8" max="10" width="13" style="3" customWidth="1"/>
    <col min="11" max="16384" width="8.85546875" style="3"/>
  </cols>
  <sheetData>
    <row r="1" spans="1:10" ht="46.9" customHeight="1" x14ac:dyDescent="0.2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4.45" customHeight="1" x14ac:dyDescent="0.2">
      <c r="A2" s="86" t="s">
        <v>336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x14ac:dyDescent="0.2">
      <c r="A3" s="11" t="s">
        <v>12</v>
      </c>
      <c r="B3" s="11"/>
      <c r="C3" s="10"/>
      <c r="D3" s="19"/>
      <c r="E3" s="19"/>
      <c r="F3" s="10"/>
      <c r="G3" s="10"/>
      <c r="H3" s="10"/>
      <c r="I3" s="10"/>
      <c r="J3" s="10"/>
    </row>
    <row r="4" spans="1:10" s="5" customFormat="1" ht="129.6" customHeight="1" x14ac:dyDescent="0.2">
      <c r="A4" s="4" t="s">
        <v>0</v>
      </c>
      <c r="B4" s="4" t="s">
        <v>25</v>
      </c>
      <c r="C4" s="4" t="s">
        <v>24</v>
      </c>
      <c r="D4" s="4" t="s">
        <v>6</v>
      </c>
      <c r="E4" s="4" t="s">
        <v>7</v>
      </c>
      <c r="F4" s="4" t="s">
        <v>2</v>
      </c>
      <c r="G4" s="4" t="s">
        <v>1</v>
      </c>
      <c r="H4" s="4" t="s">
        <v>3</v>
      </c>
      <c r="I4" s="4" t="s">
        <v>8</v>
      </c>
      <c r="J4" s="4" t="s">
        <v>4</v>
      </c>
    </row>
    <row r="5" spans="1:10" x14ac:dyDescent="0.2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 t="s">
        <v>11</v>
      </c>
      <c r="I5" s="1" t="s">
        <v>10</v>
      </c>
      <c r="J5" s="1" t="s">
        <v>9</v>
      </c>
    </row>
    <row r="6" spans="1:10" ht="15" customHeight="1" x14ac:dyDescent="0.2">
      <c r="A6" s="87">
        <v>1</v>
      </c>
      <c r="B6" s="91" t="s">
        <v>63</v>
      </c>
      <c r="C6" s="91" t="s">
        <v>190</v>
      </c>
      <c r="D6" s="47" t="s">
        <v>18</v>
      </c>
      <c r="E6" s="47">
        <v>6</v>
      </c>
      <c r="F6" s="89"/>
      <c r="G6" s="49"/>
      <c r="H6" s="45">
        <f>F6*(100%+G6)</f>
        <v>0</v>
      </c>
      <c r="I6" s="45">
        <f>E6*F6</f>
        <v>0</v>
      </c>
      <c r="J6" s="45">
        <f>H6*E6</f>
        <v>0</v>
      </c>
    </row>
    <row r="7" spans="1:10" ht="54" customHeight="1" x14ac:dyDescent="0.2">
      <c r="A7" s="88"/>
      <c r="B7" s="92" t="s">
        <v>64</v>
      </c>
      <c r="C7" s="92" t="s">
        <v>64</v>
      </c>
      <c r="D7" s="48"/>
      <c r="E7" s="48"/>
      <c r="F7" s="90"/>
      <c r="G7" s="50"/>
      <c r="H7" s="46"/>
      <c r="I7" s="46"/>
      <c r="J7" s="46"/>
    </row>
    <row r="8" spans="1:10" ht="15" customHeight="1" x14ac:dyDescent="0.2">
      <c r="A8" s="87">
        <v>2</v>
      </c>
      <c r="B8" s="91" t="s">
        <v>65</v>
      </c>
      <c r="C8" s="91" t="s">
        <v>66</v>
      </c>
      <c r="D8" s="47" t="s">
        <v>68</v>
      </c>
      <c r="E8" s="47">
        <v>1</v>
      </c>
      <c r="F8" s="89"/>
      <c r="G8" s="49"/>
      <c r="H8" s="45">
        <f t="shared" ref="H8" si="0">F8*(100%+G8)</f>
        <v>0</v>
      </c>
      <c r="I8" s="45">
        <f t="shared" ref="I8" si="1">E8*F8</f>
        <v>0</v>
      </c>
      <c r="J8" s="45">
        <f t="shared" ref="J8" si="2">H8*E8</f>
        <v>0</v>
      </c>
    </row>
    <row r="9" spans="1:10" ht="48.75" customHeight="1" x14ac:dyDescent="0.2">
      <c r="A9" s="88"/>
      <c r="B9" s="92" t="s">
        <v>63</v>
      </c>
      <c r="C9" s="92" t="s">
        <v>63</v>
      </c>
      <c r="D9" s="48"/>
      <c r="E9" s="48"/>
      <c r="F9" s="90"/>
      <c r="G9" s="50"/>
      <c r="H9" s="46"/>
      <c r="I9" s="46"/>
      <c r="J9" s="46"/>
    </row>
    <row r="10" spans="1:10" ht="15" customHeight="1" x14ac:dyDescent="0.2">
      <c r="A10" s="87">
        <v>3</v>
      </c>
      <c r="B10" s="91" t="s">
        <v>64</v>
      </c>
      <c r="C10" s="91" t="s">
        <v>67</v>
      </c>
      <c r="D10" s="47" t="s">
        <v>18</v>
      </c>
      <c r="E10" s="47">
        <v>1</v>
      </c>
      <c r="F10" s="89"/>
      <c r="G10" s="49"/>
      <c r="H10" s="45">
        <f t="shared" ref="H10" si="3">F10*(100%+G10)</f>
        <v>0</v>
      </c>
      <c r="I10" s="45">
        <f t="shared" ref="I10" si="4">E10*F10</f>
        <v>0</v>
      </c>
      <c r="J10" s="45">
        <f t="shared" ref="J10" si="5">H10*E10</f>
        <v>0</v>
      </c>
    </row>
    <row r="11" spans="1:10" ht="44.25" customHeight="1" x14ac:dyDescent="0.2">
      <c r="A11" s="88"/>
      <c r="B11" s="92" t="s">
        <v>65</v>
      </c>
      <c r="C11" s="92" t="s">
        <v>65</v>
      </c>
      <c r="D11" s="48"/>
      <c r="E11" s="48"/>
      <c r="F11" s="90"/>
      <c r="G11" s="50"/>
      <c r="H11" s="46"/>
      <c r="I11" s="46"/>
      <c r="J11" s="46"/>
    </row>
    <row r="12" spans="1:10" ht="15" customHeight="1" x14ac:dyDescent="0.2">
      <c r="A12" s="87">
        <v>4</v>
      </c>
      <c r="B12" s="91" t="s">
        <v>200</v>
      </c>
      <c r="C12" s="91" t="s">
        <v>272</v>
      </c>
      <c r="D12" s="47" t="s">
        <v>18</v>
      </c>
      <c r="E12" s="47">
        <v>5</v>
      </c>
      <c r="F12" s="89"/>
      <c r="G12" s="49"/>
      <c r="H12" s="45">
        <f t="shared" ref="H12" si="6">F12+F12*G12</f>
        <v>0</v>
      </c>
      <c r="I12" s="45">
        <f t="shared" ref="I12" si="7">E12*F12</f>
        <v>0</v>
      </c>
      <c r="J12" s="45">
        <f t="shared" ref="J12" si="8">H12*E12</f>
        <v>0</v>
      </c>
    </row>
    <row r="13" spans="1:10" ht="59.25" customHeight="1" x14ac:dyDescent="0.2">
      <c r="A13" s="88"/>
      <c r="B13" s="92"/>
      <c r="C13" s="92"/>
      <c r="D13" s="48"/>
      <c r="E13" s="48"/>
      <c r="F13" s="90"/>
      <c r="G13" s="50"/>
      <c r="H13" s="46"/>
      <c r="I13" s="46"/>
      <c r="J13" s="46"/>
    </row>
    <row r="14" spans="1:10" ht="12.75" customHeight="1" x14ac:dyDescent="0.2">
      <c r="A14" s="87">
        <v>5</v>
      </c>
      <c r="B14" s="91" t="s">
        <v>39</v>
      </c>
      <c r="C14" s="91" t="s">
        <v>271</v>
      </c>
      <c r="D14" s="47" t="s">
        <v>18</v>
      </c>
      <c r="E14" s="47">
        <v>5</v>
      </c>
      <c r="F14" s="89"/>
      <c r="G14" s="49"/>
      <c r="H14" s="45">
        <f t="shared" ref="H14" si="9">F14+F14*G14</f>
        <v>0</v>
      </c>
      <c r="I14" s="45">
        <f t="shared" ref="I14" si="10">E14*F14</f>
        <v>0</v>
      </c>
      <c r="J14" s="45">
        <f t="shared" ref="J14" si="11">H14*E14</f>
        <v>0</v>
      </c>
    </row>
    <row r="15" spans="1:10" ht="63" customHeight="1" x14ac:dyDescent="0.2">
      <c r="A15" s="88"/>
      <c r="B15" s="92"/>
      <c r="C15" s="92"/>
      <c r="D15" s="48"/>
      <c r="E15" s="48"/>
      <c r="F15" s="90"/>
      <c r="G15" s="50"/>
      <c r="H15" s="46"/>
      <c r="I15" s="46"/>
      <c r="J15" s="46"/>
    </row>
    <row r="16" spans="1:10" ht="12.75" customHeight="1" x14ac:dyDescent="0.2">
      <c r="A16" s="87">
        <v>6</v>
      </c>
      <c r="B16" s="91" t="s">
        <v>81</v>
      </c>
      <c r="C16" s="91" t="s">
        <v>270</v>
      </c>
      <c r="D16" s="47" t="s">
        <v>18</v>
      </c>
      <c r="E16" s="47">
        <v>5</v>
      </c>
      <c r="F16" s="89"/>
      <c r="G16" s="49"/>
      <c r="H16" s="45">
        <f t="shared" ref="H16" si="12">F16+F16*G16</f>
        <v>0</v>
      </c>
      <c r="I16" s="45">
        <f t="shared" ref="I16" si="13">E16*F16</f>
        <v>0</v>
      </c>
      <c r="J16" s="45">
        <f t="shared" ref="J16" si="14">H16*E16</f>
        <v>0</v>
      </c>
    </row>
    <row r="17" spans="1:10" ht="54.75" customHeight="1" x14ac:dyDescent="0.2">
      <c r="A17" s="88"/>
      <c r="B17" s="92"/>
      <c r="C17" s="92"/>
      <c r="D17" s="48"/>
      <c r="E17" s="48"/>
      <c r="F17" s="90"/>
      <c r="G17" s="50"/>
      <c r="H17" s="46"/>
      <c r="I17" s="46"/>
      <c r="J17" s="46"/>
    </row>
    <row r="18" spans="1:10" ht="12.75" customHeight="1" x14ac:dyDescent="0.2">
      <c r="A18" s="87">
        <v>7</v>
      </c>
      <c r="B18" s="91" t="s">
        <v>199</v>
      </c>
      <c r="C18" s="91" t="s">
        <v>198</v>
      </c>
      <c r="D18" s="47" t="s">
        <v>201</v>
      </c>
      <c r="E18" s="47">
        <v>2</v>
      </c>
      <c r="F18" s="89"/>
      <c r="G18" s="49"/>
      <c r="H18" s="45">
        <f t="shared" ref="H18" si="15">F18+F18*G18</f>
        <v>0</v>
      </c>
      <c r="I18" s="45">
        <f t="shared" ref="I18" si="16">E18*F18</f>
        <v>0</v>
      </c>
      <c r="J18" s="45">
        <f t="shared" ref="J18" si="17">H18*E18</f>
        <v>0</v>
      </c>
    </row>
    <row r="19" spans="1:10" ht="42" customHeight="1" x14ac:dyDescent="0.2">
      <c r="A19" s="88"/>
      <c r="B19" s="92"/>
      <c r="C19" s="92"/>
      <c r="D19" s="48"/>
      <c r="E19" s="48"/>
      <c r="F19" s="90"/>
      <c r="G19" s="50"/>
      <c r="H19" s="46"/>
      <c r="I19" s="46"/>
      <c r="J19" s="46"/>
    </row>
    <row r="20" spans="1:10" ht="12.75" customHeight="1" x14ac:dyDescent="0.2">
      <c r="A20" s="87">
        <v>8</v>
      </c>
      <c r="B20" s="91" t="s">
        <v>222</v>
      </c>
      <c r="C20" s="91" t="s">
        <v>269</v>
      </c>
      <c r="D20" s="47" t="s">
        <v>223</v>
      </c>
      <c r="E20" s="47">
        <v>5</v>
      </c>
      <c r="F20" s="89"/>
      <c r="G20" s="49"/>
      <c r="H20" s="45">
        <f t="shared" ref="H20" si="18">F20+F20*G20</f>
        <v>0</v>
      </c>
      <c r="I20" s="45">
        <f t="shared" ref="I20" si="19">E20*F20</f>
        <v>0</v>
      </c>
      <c r="J20" s="45">
        <f t="shared" ref="J20" si="20">H20*E20</f>
        <v>0</v>
      </c>
    </row>
    <row r="21" spans="1:10" ht="63.75" customHeight="1" x14ac:dyDescent="0.2">
      <c r="A21" s="88"/>
      <c r="B21" s="92"/>
      <c r="C21" s="92"/>
      <c r="D21" s="48"/>
      <c r="E21" s="48"/>
      <c r="F21" s="90"/>
      <c r="G21" s="50"/>
      <c r="H21" s="46"/>
      <c r="I21" s="46"/>
      <c r="J21" s="46"/>
    </row>
    <row r="22" spans="1:10" ht="27" customHeight="1" x14ac:dyDescent="0.2">
      <c r="A22" s="87">
        <v>9</v>
      </c>
      <c r="B22" s="91" t="s">
        <v>256</v>
      </c>
      <c r="C22" s="91" t="s">
        <v>333</v>
      </c>
      <c r="D22" s="47" t="s">
        <v>22</v>
      </c>
      <c r="E22" s="47">
        <v>6</v>
      </c>
      <c r="F22" s="89"/>
      <c r="G22" s="49"/>
      <c r="H22" s="45">
        <f t="shared" ref="H22" si="21">F22+F22*G22</f>
        <v>0</v>
      </c>
      <c r="I22" s="45">
        <f t="shared" ref="I22" si="22">E22*F22</f>
        <v>0</v>
      </c>
      <c r="J22" s="45">
        <f t="shared" ref="J22" si="23">H22*E22</f>
        <v>0</v>
      </c>
    </row>
    <row r="23" spans="1:10" ht="27" customHeight="1" x14ac:dyDescent="0.2">
      <c r="A23" s="88"/>
      <c r="B23" s="92"/>
      <c r="C23" s="92"/>
      <c r="D23" s="48"/>
      <c r="E23" s="48"/>
      <c r="F23" s="90"/>
      <c r="G23" s="50"/>
      <c r="H23" s="46"/>
      <c r="I23" s="46"/>
      <c r="J23" s="46"/>
    </row>
    <row r="24" spans="1:10" ht="12.75" customHeight="1" x14ac:dyDescent="0.2">
      <c r="A24" s="87">
        <v>10</v>
      </c>
      <c r="B24" s="53" t="s">
        <v>332</v>
      </c>
      <c r="C24" s="51" t="s">
        <v>334</v>
      </c>
      <c r="D24" s="70" t="s">
        <v>201</v>
      </c>
      <c r="E24" s="72">
        <v>1</v>
      </c>
      <c r="F24" s="41"/>
      <c r="G24" s="49"/>
      <c r="H24" s="45">
        <f t="shared" ref="H24" si="24">F24+F24*G24</f>
        <v>0</v>
      </c>
      <c r="I24" s="45">
        <f t="shared" ref="I24" si="25">E24*F24</f>
        <v>0</v>
      </c>
      <c r="J24" s="45">
        <f t="shared" ref="J24" si="26">H24*E24</f>
        <v>0</v>
      </c>
    </row>
    <row r="25" spans="1:10" ht="48" customHeight="1" x14ac:dyDescent="0.2">
      <c r="A25" s="88"/>
      <c r="B25" s="54"/>
      <c r="C25" s="52"/>
      <c r="D25" s="71"/>
      <c r="E25" s="73"/>
      <c r="F25" s="42"/>
      <c r="G25" s="50"/>
      <c r="H25" s="46"/>
      <c r="I25" s="46"/>
      <c r="J25" s="46"/>
    </row>
    <row r="26" spans="1:10" ht="39" customHeight="1" thickBot="1" x14ac:dyDescent="0.25">
      <c r="C26" s="59"/>
      <c r="D26" s="59"/>
      <c r="E26" s="6"/>
      <c r="F26" s="2" t="str">
        <f>"suma kontrolna: "
&amp;SUM(F6:F25)</f>
        <v>suma kontrolna: 0</v>
      </c>
      <c r="G26" s="2" t="str">
        <f>"suma kontrolna: "
&amp;SUM(G6:G25)</f>
        <v>suma kontrolna: 0</v>
      </c>
      <c r="H26" s="2" t="str">
        <f>"suma kontrolna: "
&amp;SUM(H6:H25)</f>
        <v>suma kontrolna: 0</v>
      </c>
      <c r="I26" s="7" t="str">
        <f>"Całkowita wartość netto: "&amp;SUM(I6:I25)&amp;" zł"</f>
        <v>Całkowita wartość netto: 0 zł</v>
      </c>
      <c r="J26" s="7" t="str">
        <f>"Całkowita wartość brutto: "&amp;SUM(J6:J25)&amp;" zł"</f>
        <v>Całkowita wartość brutto: 0 zł</v>
      </c>
    </row>
    <row r="27" spans="1:10" x14ac:dyDescent="0.2">
      <c r="C27" s="8"/>
    </row>
    <row r="28" spans="1:10" ht="12.95" customHeight="1" x14ac:dyDescent="0.2"/>
    <row r="29" spans="1:10" ht="41.45" customHeight="1" x14ac:dyDescent="0.2">
      <c r="F29" s="60" t="s">
        <v>5</v>
      </c>
      <c r="G29" s="60"/>
      <c r="H29" s="60"/>
      <c r="I29" s="60"/>
      <c r="J29" s="60"/>
    </row>
    <row r="30" spans="1:10" ht="12.95" customHeight="1" x14ac:dyDescent="0.2"/>
    <row r="32" spans="1:10" ht="12.95" customHeight="1" x14ac:dyDescent="0.2"/>
    <row r="33" spans="9:9" ht="12.95" customHeight="1" x14ac:dyDescent="0.2"/>
    <row r="35" spans="9:9" x14ac:dyDescent="0.2">
      <c r="I35" s="27"/>
    </row>
  </sheetData>
  <sortState ref="A8:E1137">
    <sortCondition ref="A7"/>
  </sortState>
  <mergeCells count="104">
    <mergeCell ref="B22:B23"/>
    <mergeCell ref="C10:C11"/>
    <mergeCell ref="E24:E25"/>
    <mergeCell ref="E22:E23"/>
    <mergeCell ref="C26:D26"/>
    <mergeCell ref="G24:G25"/>
    <mergeCell ref="A10:A11"/>
    <mergeCell ref="A12:A13"/>
    <mergeCell ref="A14:A15"/>
    <mergeCell ref="A16:A17"/>
    <mergeCell ref="A18:A19"/>
    <mergeCell ref="A20:A21"/>
    <mergeCell ref="A24:A25"/>
    <mergeCell ref="B18:B19"/>
    <mergeCell ref="B20:B21"/>
    <mergeCell ref="B24:B25"/>
    <mergeCell ref="C20:C21"/>
    <mergeCell ref="C24:C25"/>
    <mergeCell ref="C22:C23"/>
    <mergeCell ref="D22:D23"/>
    <mergeCell ref="D24:D25"/>
    <mergeCell ref="B10:B11"/>
    <mergeCell ref="B12:B13"/>
    <mergeCell ref="B14:B15"/>
    <mergeCell ref="B16:B17"/>
    <mergeCell ref="A22:A23"/>
    <mergeCell ref="D20:D21"/>
    <mergeCell ref="H16:H17"/>
    <mergeCell ref="G12:G13"/>
    <mergeCell ref="G14:G15"/>
    <mergeCell ref="H10:H11"/>
    <mergeCell ref="H14:H15"/>
    <mergeCell ref="E6:E7"/>
    <mergeCell ref="E8:E9"/>
    <mergeCell ref="E10:E11"/>
    <mergeCell ref="E12:E13"/>
    <mergeCell ref="E14:E15"/>
    <mergeCell ref="E16:E17"/>
    <mergeCell ref="E18:E19"/>
    <mergeCell ref="E20:E21"/>
    <mergeCell ref="F10:F11"/>
    <mergeCell ref="F12:F13"/>
    <mergeCell ref="C12:C13"/>
    <mergeCell ref="C14:C15"/>
    <mergeCell ref="C16:C17"/>
    <mergeCell ref="C18:C19"/>
    <mergeCell ref="D10:D11"/>
    <mergeCell ref="D12:D13"/>
    <mergeCell ref="F29:J29"/>
    <mergeCell ref="H24:H25"/>
    <mergeCell ref="I24:I25"/>
    <mergeCell ref="J24:J25"/>
    <mergeCell ref="H18:H19"/>
    <mergeCell ref="I18:I19"/>
    <mergeCell ref="J18:J19"/>
    <mergeCell ref="H20:H21"/>
    <mergeCell ref="I20:I21"/>
    <mergeCell ref="J20:J21"/>
    <mergeCell ref="G18:G19"/>
    <mergeCell ref="G20:G21"/>
    <mergeCell ref="F24:F25"/>
    <mergeCell ref="F22:F23"/>
    <mergeCell ref="G22:G23"/>
    <mergeCell ref="H22:H23"/>
    <mergeCell ref="I22:I23"/>
    <mergeCell ref="J22:J23"/>
    <mergeCell ref="F20:F21"/>
    <mergeCell ref="F18:F19"/>
    <mergeCell ref="A1:J1"/>
    <mergeCell ref="A2:J2"/>
    <mergeCell ref="H6:H7"/>
    <mergeCell ref="I6:I7"/>
    <mergeCell ref="J6:J7"/>
    <mergeCell ref="C6:C7"/>
    <mergeCell ref="B6:B7"/>
    <mergeCell ref="H8:H9"/>
    <mergeCell ref="I8:I9"/>
    <mergeCell ref="J8:J9"/>
    <mergeCell ref="A6:A7"/>
    <mergeCell ref="A8:A9"/>
    <mergeCell ref="F6:F7"/>
    <mergeCell ref="F8:F9"/>
    <mergeCell ref="B8:B9"/>
    <mergeCell ref="G6:G7"/>
    <mergeCell ref="G8:G9"/>
    <mergeCell ref="C8:C9"/>
    <mergeCell ref="D6:D7"/>
    <mergeCell ref="D8:D9"/>
    <mergeCell ref="D14:D15"/>
    <mergeCell ref="D16:D17"/>
    <mergeCell ref="D18:D19"/>
    <mergeCell ref="I10:I11"/>
    <mergeCell ref="J10:J11"/>
    <mergeCell ref="H12:H13"/>
    <mergeCell ref="I12:I13"/>
    <mergeCell ref="J12:J13"/>
    <mergeCell ref="F14:F15"/>
    <mergeCell ref="I16:I17"/>
    <mergeCell ref="J16:J17"/>
    <mergeCell ref="G16:G17"/>
    <mergeCell ref="I14:I15"/>
    <mergeCell ref="J14:J15"/>
    <mergeCell ref="G10:G11"/>
    <mergeCell ref="F16:F17"/>
  </mergeCells>
  <conditionalFormatting sqref="C26">
    <cfRule type="duplicateValues" dxfId="28" priority="51"/>
  </conditionalFormatting>
  <conditionalFormatting sqref="B26:B1048576 B1:B5">
    <cfRule type="duplicateValues" dxfId="27" priority="374"/>
  </conditionalFormatting>
  <pageMargins left="0.25" right="0.25" top="0.75" bottom="0.75" header="0.3" footer="0.3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J33"/>
  <sheetViews>
    <sheetView topLeftCell="A16" workbookViewId="0">
      <selection activeCell="L13" sqref="L13"/>
    </sheetView>
  </sheetViews>
  <sheetFormatPr defaultColWidth="8.85546875" defaultRowHeight="12.75" x14ac:dyDescent="0.2"/>
  <cols>
    <col min="1" max="1" width="4.7109375" style="3" customWidth="1"/>
    <col min="2" max="2" width="37.42578125" style="9" customWidth="1"/>
    <col min="3" max="3" width="39.7109375" style="3" customWidth="1"/>
    <col min="4" max="4" width="9.7109375" style="9" customWidth="1"/>
    <col min="5" max="5" width="8.5703125" style="9" customWidth="1"/>
    <col min="6" max="6" width="13" style="3" customWidth="1"/>
    <col min="7" max="7" width="7.42578125" style="3" customWidth="1"/>
    <col min="8" max="10" width="13" style="3" customWidth="1"/>
    <col min="11" max="16384" width="8.85546875" style="3"/>
  </cols>
  <sheetData>
    <row r="1" spans="1:10" ht="60" customHeight="1" x14ac:dyDescent="0.2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4.45" customHeight="1" x14ac:dyDescent="0.2">
      <c r="A2" s="86" t="s">
        <v>344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x14ac:dyDescent="0.2">
      <c r="A3" s="11" t="s">
        <v>13</v>
      </c>
      <c r="B3" s="11"/>
      <c r="C3" s="10"/>
      <c r="D3" s="10"/>
      <c r="E3" s="10"/>
      <c r="F3" s="10"/>
      <c r="G3" s="10"/>
      <c r="H3" s="10"/>
      <c r="I3" s="10"/>
      <c r="J3" s="10"/>
    </row>
    <row r="4" spans="1:10" s="5" customFormat="1" ht="85.9" customHeight="1" x14ac:dyDescent="0.2">
      <c r="A4" s="4" t="s">
        <v>0</v>
      </c>
      <c r="B4" s="4" t="s">
        <v>25</v>
      </c>
      <c r="C4" s="4" t="s">
        <v>27</v>
      </c>
      <c r="D4" s="4" t="s">
        <v>6</v>
      </c>
      <c r="E4" s="4" t="s">
        <v>7</v>
      </c>
      <c r="F4" s="4" t="s">
        <v>2</v>
      </c>
      <c r="G4" s="4" t="s">
        <v>1</v>
      </c>
      <c r="H4" s="4" t="s">
        <v>3</v>
      </c>
      <c r="I4" s="4" t="s">
        <v>8</v>
      </c>
      <c r="J4" s="4" t="s">
        <v>4</v>
      </c>
    </row>
    <row r="5" spans="1:10" x14ac:dyDescent="0.2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 t="s">
        <v>11</v>
      </c>
      <c r="I5" s="1" t="s">
        <v>10</v>
      </c>
      <c r="J5" s="1" t="s">
        <v>9</v>
      </c>
    </row>
    <row r="6" spans="1:10" s="12" customFormat="1" ht="15" customHeight="1" x14ac:dyDescent="0.2">
      <c r="A6" s="55">
        <v>1</v>
      </c>
      <c r="B6" s="53" t="s">
        <v>79</v>
      </c>
      <c r="C6" s="53" t="s">
        <v>71</v>
      </c>
      <c r="D6" s="47" t="s">
        <v>18</v>
      </c>
      <c r="E6" s="47">
        <v>3</v>
      </c>
      <c r="F6" s="41"/>
      <c r="G6" s="43"/>
      <c r="H6" s="45">
        <f>F6*(100%+G6)</f>
        <v>0</v>
      </c>
      <c r="I6" s="45">
        <f t="shared" ref="I6" si="0">E6*F6</f>
        <v>0</v>
      </c>
      <c r="J6" s="45">
        <f t="shared" ref="J6" si="1">H6*E6</f>
        <v>0</v>
      </c>
    </row>
    <row r="7" spans="1:10" s="12" customFormat="1" ht="45" customHeight="1" x14ac:dyDescent="0.2">
      <c r="A7" s="56"/>
      <c r="B7" s="54" t="s">
        <v>72</v>
      </c>
      <c r="C7" s="54" t="s">
        <v>72</v>
      </c>
      <c r="D7" s="48"/>
      <c r="E7" s="48"/>
      <c r="F7" s="42"/>
      <c r="G7" s="44"/>
      <c r="H7" s="46"/>
      <c r="I7" s="46"/>
      <c r="J7" s="46"/>
    </row>
    <row r="8" spans="1:10" s="12" customFormat="1" ht="12.75" customHeight="1" x14ac:dyDescent="0.2">
      <c r="A8" s="55">
        <v>2</v>
      </c>
      <c r="B8" s="53" t="s">
        <v>80</v>
      </c>
      <c r="C8" s="53" t="s">
        <v>73</v>
      </c>
      <c r="D8" s="47" t="s">
        <v>87</v>
      </c>
      <c r="E8" s="47">
        <v>1</v>
      </c>
      <c r="F8" s="41"/>
      <c r="G8" s="43"/>
      <c r="H8" s="45">
        <f t="shared" ref="H8" si="2">F8*(100%+G8)</f>
        <v>0</v>
      </c>
      <c r="I8" s="45">
        <f t="shared" ref="I8" si="3">E8*F8</f>
        <v>0</v>
      </c>
      <c r="J8" s="45">
        <f t="shared" ref="J8" si="4">H8*E8</f>
        <v>0</v>
      </c>
    </row>
    <row r="9" spans="1:10" s="12" customFormat="1" ht="58.5" customHeight="1" x14ac:dyDescent="0.2">
      <c r="A9" s="56"/>
      <c r="B9" s="54" t="s">
        <v>74</v>
      </c>
      <c r="C9" s="54" t="s">
        <v>74</v>
      </c>
      <c r="D9" s="48"/>
      <c r="E9" s="48"/>
      <c r="F9" s="42"/>
      <c r="G9" s="44"/>
      <c r="H9" s="46"/>
      <c r="I9" s="46"/>
      <c r="J9" s="46"/>
    </row>
    <row r="10" spans="1:10" s="12" customFormat="1" ht="12.75" customHeight="1" x14ac:dyDescent="0.2">
      <c r="A10" s="55">
        <v>4</v>
      </c>
      <c r="B10" s="53" t="s">
        <v>82</v>
      </c>
      <c r="C10" s="51" t="s">
        <v>77</v>
      </c>
      <c r="D10" s="47" t="s">
        <v>154</v>
      </c>
      <c r="E10" s="47">
        <v>2</v>
      </c>
      <c r="F10" s="41"/>
      <c r="G10" s="43"/>
      <c r="H10" s="45">
        <f t="shared" ref="H10" si="5">F10*(100%+G10)</f>
        <v>0</v>
      </c>
      <c r="I10" s="45">
        <f t="shared" ref="I10" si="6">E10*F10</f>
        <v>0</v>
      </c>
      <c r="J10" s="45">
        <f t="shared" ref="J10" si="7">H10*E10</f>
        <v>0</v>
      </c>
    </row>
    <row r="11" spans="1:10" s="12" customFormat="1" ht="62.25" customHeight="1" x14ac:dyDescent="0.2">
      <c r="A11" s="56"/>
      <c r="B11" s="54" t="s">
        <v>69</v>
      </c>
      <c r="C11" s="52" t="s">
        <v>69</v>
      </c>
      <c r="D11" s="48"/>
      <c r="E11" s="48"/>
      <c r="F11" s="42"/>
      <c r="G11" s="44"/>
      <c r="H11" s="46"/>
      <c r="I11" s="46"/>
      <c r="J11" s="46"/>
    </row>
    <row r="12" spans="1:10" s="12" customFormat="1" ht="12.75" customHeight="1" x14ac:dyDescent="0.2">
      <c r="A12" s="55">
        <v>5</v>
      </c>
      <c r="B12" s="53" t="s">
        <v>81</v>
      </c>
      <c r="C12" s="53" t="s">
        <v>70</v>
      </c>
      <c r="D12" s="47" t="s">
        <v>18</v>
      </c>
      <c r="E12" s="47">
        <v>1</v>
      </c>
      <c r="F12" s="41"/>
      <c r="G12" s="43"/>
      <c r="H12" s="45">
        <f t="shared" ref="H12" si="8">F12*(100%+G12)</f>
        <v>0</v>
      </c>
      <c r="I12" s="45">
        <f t="shared" ref="I12" si="9">E12*F12</f>
        <v>0</v>
      </c>
      <c r="J12" s="45">
        <f t="shared" ref="J12" si="10">H12*E12</f>
        <v>0</v>
      </c>
    </row>
    <row r="13" spans="1:10" s="12" customFormat="1" ht="75.75" customHeight="1" x14ac:dyDescent="0.2">
      <c r="A13" s="56"/>
      <c r="B13" s="54" t="s">
        <v>71</v>
      </c>
      <c r="C13" s="54" t="s">
        <v>71</v>
      </c>
      <c r="D13" s="48"/>
      <c r="E13" s="48"/>
      <c r="F13" s="42"/>
      <c r="G13" s="44"/>
      <c r="H13" s="46"/>
      <c r="I13" s="46"/>
      <c r="J13" s="46"/>
    </row>
    <row r="14" spans="1:10" s="12" customFormat="1" ht="12.75" customHeight="1" x14ac:dyDescent="0.2">
      <c r="A14" s="55">
        <v>6</v>
      </c>
      <c r="B14" s="53" t="s">
        <v>83</v>
      </c>
      <c r="C14" s="53" t="s">
        <v>72</v>
      </c>
      <c r="D14" s="47" t="s">
        <v>19</v>
      </c>
      <c r="E14" s="47">
        <v>1</v>
      </c>
      <c r="F14" s="41"/>
      <c r="G14" s="43"/>
      <c r="H14" s="45">
        <f t="shared" ref="H14" si="11">F14*(100%+G14)</f>
        <v>0</v>
      </c>
      <c r="I14" s="45">
        <f t="shared" ref="I14" si="12">E14*F14</f>
        <v>0</v>
      </c>
      <c r="J14" s="45">
        <f t="shared" ref="J14" si="13">H14*E14</f>
        <v>0</v>
      </c>
    </row>
    <row r="15" spans="1:10" s="12" customFormat="1" ht="66" customHeight="1" x14ac:dyDescent="0.2">
      <c r="A15" s="56"/>
      <c r="B15" s="54" t="s">
        <v>73</v>
      </c>
      <c r="C15" s="54" t="s">
        <v>73</v>
      </c>
      <c r="D15" s="48"/>
      <c r="E15" s="48"/>
      <c r="F15" s="42"/>
      <c r="G15" s="44"/>
      <c r="H15" s="46"/>
      <c r="I15" s="46"/>
      <c r="J15" s="46"/>
    </row>
    <row r="16" spans="1:10" s="12" customFormat="1" ht="12.75" customHeight="1" x14ac:dyDescent="0.2">
      <c r="A16" s="55">
        <v>7</v>
      </c>
      <c r="B16" s="53" t="s">
        <v>84</v>
      </c>
      <c r="C16" s="53" t="s">
        <v>74</v>
      </c>
      <c r="D16" s="47" t="s">
        <v>18</v>
      </c>
      <c r="E16" s="47">
        <v>3</v>
      </c>
      <c r="F16" s="41"/>
      <c r="G16" s="43"/>
      <c r="H16" s="45">
        <f t="shared" ref="H16" si="14">F16*(100%+G16)</f>
        <v>0</v>
      </c>
      <c r="I16" s="45">
        <f t="shared" ref="I16" si="15">E16*F16</f>
        <v>0</v>
      </c>
      <c r="J16" s="45">
        <f t="shared" ref="J16" si="16">H16*E16</f>
        <v>0</v>
      </c>
    </row>
    <row r="17" spans="1:10" s="12" customFormat="1" ht="68.25" customHeight="1" x14ac:dyDescent="0.2">
      <c r="A17" s="56"/>
      <c r="B17" s="54" t="s">
        <v>75</v>
      </c>
      <c r="C17" s="54" t="s">
        <v>75</v>
      </c>
      <c r="D17" s="48"/>
      <c r="E17" s="48"/>
      <c r="F17" s="42"/>
      <c r="G17" s="44"/>
      <c r="H17" s="46"/>
      <c r="I17" s="46"/>
      <c r="J17" s="46"/>
    </row>
    <row r="18" spans="1:10" s="12" customFormat="1" ht="12.75" customHeight="1" x14ac:dyDescent="0.2">
      <c r="A18" s="55">
        <v>8</v>
      </c>
      <c r="B18" s="53" t="s">
        <v>85</v>
      </c>
      <c r="C18" s="51" t="s">
        <v>76</v>
      </c>
      <c r="D18" s="47" t="s">
        <v>154</v>
      </c>
      <c r="E18" s="47">
        <v>4</v>
      </c>
      <c r="F18" s="41"/>
      <c r="G18" s="43"/>
      <c r="H18" s="45">
        <f t="shared" ref="H18" si="17">F18*(100%+G18)</f>
        <v>0</v>
      </c>
      <c r="I18" s="45">
        <f t="shared" ref="I18" si="18">E18*F18</f>
        <v>0</v>
      </c>
      <c r="J18" s="45">
        <f t="shared" ref="J18" si="19">H18*E18</f>
        <v>0</v>
      </c>
    </row>
    <row r="19" spans="1:10" s="12" customFormat="1" ht="51" customHeight="1" x14ac:dyDescent="0.2">
      <c r="A19" s="56"/>
      <c r="B19" s="54" t="s">
        <v>77</v>
      </c>
      <c r="C19" s="52" t="s">
        <v>77</v>
      </c>
      <c r="D19" s="48"/>
      <c r="E19" s="48"/>
      <c r="F19" s="42"/>
      <c r="G19" s="44"/>
      <c r="H19" s="46"/>
      <c r="I19" s="46"/>
      <c r="J19" s="46"/>
    </row>
    <row r="20" spans="1:10" s="12" customFormat="1" ht="12.75" customHeight="1" x14ac:dyDescent="0.2">
      <c r="A20" s="55">
        <v>9</v>
      </c>
      <c r="B20" s="53" t="s">
        <v>78</v>
      </c>
      <c r="C20" s="51" t="s">
        <v>69</v>
      </c>
      <c r="D20" s="70" t="s">
        <v>86</v>
      </c>
      <c r="E20" s="72">
        <v>1</v>
      </c>
      <c r="F20" s="41"/>
      <c r="G20" s="43"/>
      <c r="H20" s="45">
        <f t="shared" ref="H20" si="20">F20*(100%+G20)</f>
        <v>0</v>
      </c>
      <c r="I20" s="45">
        <f t="shared" ref="I20" si="21">E20*F20</f>
        <v>0</v>
      </c>
      <c r="J20" s="45">
        <f t="shared" ref="J20" si="22">H20*E20</f>
        <v>0</v>
      </c>
    </row>
    <row r="21" spans="1:10" s="12" customFormat="1" ht="45" customHeight="1" x14ac:dyDescent="0.2">
      <c r="A21" s="56"/>
      <c r="B21" s="54" t="s">
        <v>70</v>
      </c>
      <c r="C21" s="52" t="s">
        <v>70</v>
      </c>
      <c r="D21" s="71"/>
      <c r="E21" s="73"/>
      <c r="F21" s="42"/>
      <c r="G21" s="44"/>
      <c r="H21" s="46"/>
      <c r="I21" s="46"/>
      <c r="J21" s="46"/>
    </row>
    <row r="22" spans="1:10" s="12" customFormat="1" ht="12.75" customHeight="1" x14ac:dyDescent="0.2">
      <c r="A22" s="55">
        <v>10</v>
      </c>
      <c r="B22" s="53" t="s">
        <v>61</v>
      </c>
      <c r="C22" s="51" t="s">
        <v>62</v>
      </c>
      <c r="D22" s="70" t="s">
        <v>20</v>
      </c>
      <c r="E22" s="72">
        <v>1</v>
      </c>
      <c r="F22" s="41"/>
      <c r="G22" s="43"/>
      <c r="H22" s="45">
        <f t="shared" ref="H22" si="23">F22*(100%+G22)</f>
        <v>0</v>
      </c>
      <c r="I22" s="45">
        <f t="shared" ref="I22" si="24">E22*F22</f>
        <v>0</v>
      </c>
      <c r="J22" s="45">
        <f t="shared" ref="J22" si="25">H22*E22</f>
        <v>0</v>
      </c>
    </row>
    <row r="23" spans="1:10" s="12" customFormat="1" ht="48" customHeight="1" x14ac:dyDescent="0.2">
      <c r="A23" s="56"/>
      <c r="B23" s="54"/>
      <c r="C23" s="52"/>
      <c r="D23" s="71"/>
      <c r="E23" s="73"/>
      <c r="F23" s="42"/>
      <c r="G23" s="44"/>
      <c r="H23" s="46"/>
      <c r="I23" s="46"/>
      <c r="J23" s="46"/>
    </row>
    <row r="24" spans="1:10" ht="42.75" customHeight="1" thickBot="1" x14ac:dyDescent="0.25">
      <c r="C24" s="59"/>
      <c r="D24" s="59"/>
      <c r="E24" s="6"/>
      <c r="F24" s="2" t="str">
        <f>"suma kontrolna: "
&amp;SUM(F6:F23)</f>
        <v>suma kontrolna: 0</v>
      </c>
      <c r="G24" s="2" t="str">
        <f>"suma kontrolna: "
&amp;SUM(G6:G23)</f>
        <v>suma kontrolna: 0</v>
      </c>
      <c r="H24" s="2" t="str">
        <f>"suma kontrolna: "
&amp;SUM(H6:H23)</f>
        <v>suma kontrolna: 0</v>
      </c>
      <c r="I24" s="7" t="str">
        <f>"Całkowita wartość netto: "&amp;SUM(I6:I23)&amp;" zł"</f>
        <v>Całkowita wartość netto: 0 zł</v>
      </c>
      <c r="J24" s="7" t="str">
        <f>"Całkowita wartość brutto: "&amp;SUM(J6:J23)&amp;" zł"</f>
        <v>Całkowita wartość brutto: 0 zł</v>
      </c>
    </row>
    <row r="25" spans="1:10" x14ac:dyDescent="0.2">
      <c r="C25" s="8"/>
    </row>
    <row r="27" spans="1:10" ht="38.25" customHeight="1" x14ac:dyDescent="0.2">
      <c r="F27" s="60" t="s">
        <v>5</v>
      </c>
      <c r="G27" s="60"/>
      <c r="H27" s="60"/>
      <c r="I27" s="60"/>
      <c r="J27" s="60"/>
    </row>
    <row r="33" spans="9:9" x14ac:dyDescent="0.2">
      <c r="I33" s="27"/>
    </row>
  </sheetData>
  <mergeCells count="94">
    <mergeCell ref="E14:E15"/>
    <mergeCell ref="F14:F15"/>
    <mergeCell ref="F18:F19"/>
    <mergeCell ref="E16:E17"/>
    <mergeCell ref="G14:G15"/>
    <mergeCell ref="G16:G17"/>
    <mergeCell ref="F16:F17"/>
    <mergeCell ref="A1:J1"/>
    <mergeCell ref="A2:J2"/>
    <mergeCell ref="A6:A7"/>
    <mergeCell ref="D6:D7"/>
    <mergeCell ref="H6:H7"/>
    <mergeCell ref="J6:J7"/>
    <mergeCell ref="E6:E7"/>
    <mergeCell ref="F6:F7"/>
    <mergeCell ref="B6:B7"/>
    <mergeCell ref="G6:G7"/>
    <mergeCell ref="I6:I7"/>
    <mergeCell ref="C6:C7"/>
    <mergeCell ref="A12:A13"/>
    <mergeCell ref="E10:E11"/>
    <mergeCell ref="E12:E13"/>
    <mergeCell ref="H8:H9"/>
    <mergeCell ref="D8:D9"/>
    <mergeCell ref="D10:D11"/>
    <mergeCell ref="D12:D13"/>
    <mergeCell ref="C8:C9"/>
    <mergeCell ref="C10:C11"/>
    <mergeCell ref="C12:C13"/>
    <mergeCell ref="B10:B11"/>
    <mergeCell ref="B12:B13"/>
    <mergeCell ref="A8:A9"/>
    <mergeCell ref="A10:A11"/>
    <mergeCell ref="B8:B9"/>
    <mergeCell ref="H10:H11"/>
    <mergeCell ref="F12:F13"/>
    <mergeCell ref="E8:E9"/>
    <mergeCell ref="F8:F9"/>
    <mergeCell ref="F10:F11"/>
    <mergeCell ref="I12:I13"/>
    <mergeCell ref="G8:G9"/>
    <mergeCell ref="G12:G13"/>
    <mergeCell ref="H12:H13"/>
    <mergeCell ref="G10:G11"/>
    <mergeCell ref="B22:B23"/>
    <mergeCell ref="E18:E19"/>
    <mergeCell ref="G18:G19"/>
    <mergeCell ref="G20:G21"/>
    <mergeCell ref="A22:A23"/>
    <mergeCell ref="D22:D23"/>
    <mergeCell ref="E22:E23"/>
    <mergeCell ref="A14:A15"/>
    <mergeCell ref="A16:A17"/>
    <mergeCell ref="A18:A19"/>
    <mergeCell ref="A20:A21"/>
    <mergeCell ref="D20:D21"/>
    <mergeCell ref="D16:D17"/>
    <mergeCell ref="D18:D19"/>
    <mergeCell ref="D14:D15"/>
    <mergeCell ref="B14:B15"/>
    <mergeCell ref="B16:B17"/>
    <mergeCell ref="B18:B19"/>
    <mergeCell ref="C14:C15"/>
    <mergeCell ref="C16:C17"/>
    <mergeCell ref="C18:C19"/>
    <mergeCell ref="B20:B21"/>
    <mergeCell ref="C24:D24"/>
    <mergeCell ref="F27:J27"/>
    <mergeCell ref="E20:E21"/>
    <mergeCell ref="H20:H21"/>
    <mergeCell ref="I20:I21"/>
    <mergeCell ref="J20:J21"/>
    <mergeCell ref="J22:J23"/>
    <mergeCell ref="G22:G23"/>
    <mergeCell ref="C22:C23"/>
    <mergeCell ref="F22:F23"/>
    <mergeCell ref="C20:C21"/>
    <mergeCell ref="F20:F21"/>
    <mergeCell ref="H22:H23"/>
    <mergeCell ref="I22:I23"/>
    <mergeCell ref="J14:J15"/>
    <mergeCell ref="J16:J17"/>
    <mergeCell ref="J8:J9"/>
    <mergeCell ref="H18:H19"/>
    <mergeCell ref="I8:I9"/>
    <mergeCell ref="I10:I11"/>
    <mergeCell ref="J18:J19"/>
    <mergeCell ref="J10:J11"/>
    <mergeCell ref="J12:J13"/>
    <mergeCell ref="I14:I15"/>
    <mergeCell ref="I16:I17"/>
    <mergeCell ref="I18:I19"/>
    <mergeCell ref="H14:H15"/>
    <mergeCell ref="H16:H17"/>
  </mergeCells>
  <conditionalFormatting sqref="D10">
    <cfRule type="duplicateValues" dxfId="26" priority="29"/>
  </conditionalFormatting>
  <conditionalFormatting sqref="D10">
    <cfRule type="duplicateValues" dxfId="25" priority="28"/>
  </conditionalFormatting>
  <conditionalFormatting sqref="D10">
    <cfRule type="duplicateValues" dxfId="24" priority="27"/>
  </conditionalFormatting>
  <conditionalFormatting sqref="D10">
    <cfRule type="duplicateValues" dxfId="23" priority="26"/>
  </conditionalFormatting>
  <conditionalFormatting sqref="D10">
    <cfRule type="duplicateValues" dxfId="22" priority="25"/>
  </conditionalFormatting>
  <conditionalFormatting sqref="D10">
    <cfRule type="duplicateValues" dxfId="21" priority="24"/>
  </conditionalFormatting>
  <conditionalFormatting sqref="D12">
    <cfRule type="duplicateValues" dxfId="20" priority="23"/>
  </conditionalFormatting>
  <conditionalFormatting sqref="D14">
    <cfRule type="duplicateValues" dxfId="19" priority="22"/>
  </conditionalFormatting>
  <conditionalFormatting sqref="D14">
    <cfRule type="duplicateValues" dxfId="18" priority="21"/>
  </conditionalFormatting>
  <conditionalFormatting sqref="D14">
    <cfRule type="duplicateValues" dxfId="17" priority="20"/>
  </conditionalFormatting>
  <conditionalFormatting sqref="D14">
    <cfRule type="duplicateValues" dxfId="16" priority="19"/>
  </conditionalFormatting>
  <conditionalFormatting sqref="C24">
    <cfRule type="duplicateValues" dxfId="15" priority="5"/>
  </conditionalFormatting>
  <conditionalFormatting sqref="B24:B1048576 B1:B5">
    <cfRule type="duplicateValues" dxfId="14" priority="375"/>
  </conditionalFormatting>
  <pageMargins left="0.25" right="0.25" top="0.75" bottom="0.75" header="0.3" footer="0.3"/>
  <pageSetup paperSize="9" scale="8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J47"/>
  <sheetViews>
    <sheetView workbookViewId="0">
      <selection activeCell="C46" sqref="C46"/>
    </sheetView>
  </sheetViews>
  <sheetFormatPr defaultColWidth="8.85546875" defaultRowHeight="12.75" x14ac:dyDescent="0.2"/>
  <cols>
    <col min="1" max="1" width="4.7109375" style="3" customWidth="1"/>
    <col min="2" max="2" width="28.28515625" style="9" customWidth="1"/>
    <col min="3" max="3" width="43.5703125" style="3" customWidth="1"/>
    <col min="4" max="4" width="9.7109375" style="9" customWidth="1"/>
    <col min="5" max="5" width="13.28515625" style="9" customWidth="1"/>
    <col min="6" max="6" width="17.85546875" style="3" customWidth="1"/>
    <col min="7" max="7" width="7.42578125" style="3" customWidth="1"/>
    <col min="8" max="10" width="13" style="3" customWidth="1"/>
    <col min="11" max="16384" width="8.85546875" style="3"/>
  </cols>
  <sheetData>
    <row r="1" spans="1:10" ht="46.9" customHeight="1" x14ac:dyDescent="0.2">
      <c r="A1" s="86" t="s">
        <v>28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4.45" customHeight="1" x14ac:dyDescent="0.2">
      <c r="A2" s="86" t="s">
        <v>337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x14ac:dyDescent="0.2">
      <c r="A3" s="11" t="s">
        <v>14</v>
      </c>
      <c r="B3" s="11"/>
      <c r="C3" s="10"/>
      <c r="D3" s="10"/>
      <c r="E3" s="10"/>
      <c r="F3" s="10"/>
      <c r="G3" s="10"/>
      <c r="H3" s="10"/>
      <c r="I3" s="10"/>
      <c r="J3" s="10"/>
    </row>
    <row r="4" spans="1:10" s="5" customFormat="1" ht="85.9" customHeight="1" x14ac:dyDescent="0.2">
      <c r="A4" s="4" t="s">
        <v>0</v>
      </c>
      <c r="B4" s="4" t="s">
        <v>25</v>
      </c>
      <c r="C4" s="4" t="s">
        <v>24</v>
      </c>
      <c r="D4" s="4" t="s">
        <v>6</v>
      </c>
      <c r="E4" s="4" t="s">
        <v>7</v>
      </c>
      <c r="F4" s="4" t="s">
        <v>2</v>
      </c>
      <c r="G4" s="4" t="s">
        <v>1</v>
      </c>
      <c r="H4" s="4" t="s">
        <v>3</v>
      </c>
      <c r="I4" s="4" t="s">
        <v>8</v>
      </c>
      <c r="J4" s="4" t="s">
        <v>4</v>
      </c>
    </row>
    <row r="5" spans="1:10" x14ac:dyDescent="0.2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 t="s">
        <v>11</v>
      </c>
      <c r="I5" s="1" t="s">
        <v>10</v>
      </c>
      <c r="J5" s="1" t="s">
        <v>9</v>
      </c>
    </row>
    <row r="6" spans="1:10" ht="14.45" customHeight="1" x14ac:dyDescent="0.2">
      <c r="A6" s="87">
        <v>1</v>
      </c>
      <c r="B6" s="93" t="s">
        <v>105</v>
      </c>
      <c r="C6" s="93" t="s">
        <v>104</v>
      </c>
      <c r="D6" s="47" t="s">
        <v>154</v>
      </c>
      <c r="E6" s="95">
        <v>3</v>
      </c>
      <c r="F6" s="80"/>
      <c r="G6" s="49"/>
      <c r="H6" s="45">
        <f t="shared" ref="H6" si="0">F6+F6*G6</f>
        <v>0</v>
      </c>
      <c r="I6" s="45">
        <f>E6*F6</f>
        <v>0</v>
      </c>
      <c r="J6" s="45">
        <f>H6*E6</f>
        <v>0</v>
      </c>
    </row>
    <row r="7" spans="1:10" ht="49.5" customHeight="1" x14ac:dyDescent="0.2">
      <c r="A7" s="88"/>
      <c r="B7" s="94"/>
      <c r="C7" s="94" t="s">
        <v>90</v>
      </c>
      <c r="D7" s="48"/>
      <c r="E7" s="96"/>
      <c r="F7" s="81"/>
      <c r="G7" s="50"/>
      <c r="H7" s="46"/>
      <c r="I7" s="46"/>
      <c r="J7" s="46"/>
    </row>
    <row r="8" spans="1:10" ht="21.75" customHeight="1" x14ac:dyDescent="0.2">
      <c r="A8" s="87">
        <v>2</v>
      </c>
      <c r="B8" s="93" t="s">
        <v>106</v>
      </c>
      <c r="C8" s="93" t="s">
        <v>107</v>
      </c>
      <c r="D8" s="47" t="s">
        <v>156</v>
      </c>
      <c r="E8" s="95">
        <v>1</v>
      </c>
      <c r="F8" s="80"/>
      <c r="G8" s="49"/>
      <c r="H8" s="45">
        <f t="shared" ref="H8" si="1">F8+F8*G8</f>
        <v>0</v>
      </c>
      <c r="I8" s="45">
        <f t="shared" ref="I8" si="2">E8*F8</f>
        <v>0</v>
      </c>
      <c r="J8" s="45">
        <f t="shared" ref="J8" si="3">H8*E8</f>
        <v>0</v>
      </c>
    </row>
    <row r="9" spans="1:10" ht="41.25" customHeight="1" x14ac:dyDescent="0.2">
      <c r="A9" s="88"/>
      <c r="B9" s="94"/>
      <c r="C9" s="94" t="s">
        <v>89</v>
      </c>
      <c r="D9" s="48"/>
      <c r="E9" s="96"/>
      <c r="F9" s="81"/>
      <c r="G9" s="50"/>
      <c r="H9" s="46"/>
      <c r="I9" s="46"/>
      <c r="J9" s="46"/>
    </row>
    <row r="10" spans="1:10" ht="14.45" customHeight="1" x14ac:dyDescent="0.2">
      <c r="A10" s="87">
        <v>3</v>
      </c>
      <c r="B10" s="93" t="s">
        <v>109</v>
      </c>
      <c r="C10" s="93" t="s">
        <v>108</v>
      </c>
      <c r="D10" s="47" t="s">
        <v>155</v>
      </c>
      <c r="E10" s="95">
        <v>4</v>
      </c>
      <c r="F10" s="80"/>
      <c r="G10" s="49"/>
      <c r="H10" s="45">
        <f t="shared" ref="H10" si="4">F10+F10*G10</f>
        <v>0</v>
      </c>
      <c r="I10" s="45">
        <f t="shared" ref="I10" si="5">E10*F10</f>
        <v>0</v>
      </c>
      <c r="J10" s="45">
        <f t="shared" ref="J10" si="6">H10*E10</f>
        <v>0</v>
      </c>
    </row>
    <row r="11" spans="1:10" ht="45.75" customHeight="1" x14ac:dyDescent="0.2">
      <c r="A11" s="88"/>
      <c r="B11" s="94"/>
      <c r="C11" s="94" t="s">
        <v>91</v>
      </c>
      <c r="D11" s="48"/>
      <c r="E11" s="96"/>
      <c r="F11" s="81"/>
      <c r="G11" s="50"/>
      <c r="H11" s="46"/>
      <c r="I11" s="46"/>
      <c r="J11" s="46"/>
    </row>
    <row r="12" spans="1:10" ht="12.75" customHeight="1" x14ac:dyDescent="0.2">
      <c r="A12" s="87">
        <v>4</v>
      </c>
      <c r="B12" s="93" t="s">
        <v>109</v>
      </c>
      <c r="C12" s="93" t="s">
        <v>110</v>
      </c>
      <c r="D12" s="47" t="s">
        <v>155</v>
      </c>
      <c r="E12" s="95">
        <v>8</v>
      </c>
      <c r="F12" s="80"/>
      <c r="G12" s="49"/>
      <c r="H12" s="45">
        <f t="shared" ref="H12" si="7">F12+F12*G12</f>
        <v>0</v>
      </c>
      <c r="I12" s="45">
        <f t="shared" ref="I12" si="8">E12*F12</f>
        <v>0</v>
      </c>
      <c r="J12" s="45">
        <f t="shared" ref="J12" si="9">H12*E12</f>
        <v>0</v>
      </c>
    </row>
    <row r="13" spans="1:10" ht="69" customHeight="1" x14ac:dyDescent="0.2">
      <c r="A13" s="88"/>
      <c r="B13" s="94"/>
      <c r="C13" s="94" t="s">
        <v>93</v>
      </c>
      <c r="D13" s="48"/>
      <c r="E13" s="96"/>
      <c r="F13" s="81"/>
      <c r="G13" s="50"/>
      <c r="H13" s="46"/>
      <c r="I13" s="46"/>
      <c r="J13" s="46"/>
    </row>
    <row r="14" spans="1:10" ht="12.75" customHeight="1" x14ac:dyDescent="0.2">
      <c r="A14" s="87">
        <v>5</v>
      </c>
      <c r="B14" s="93" t="s">
        <v>112</v>
      </c>
      <c r="C14" s="93" t="s">
        <v>111</v>
      </c>
      <c r="D14" s="47" t="s">
        <v>155</v>
      </c>
      <c r="E14" s="95">
        <v>3</v>
      </c>
      <c r="F14" s="80"/>
      <c r="G14" s="49"/>
      <c r="H14" s="45">
        <f t="shared" ref="H14" si="10">F14+F14*G14</f>
        <v>0</v>
      </c>
      <c r="I14" s="45">
        <f t="shared" ref="I14" si="11">E14*F14</f>
        <v>0</v>
      </c>
      <c r="J14" s="45">
        <f t="shared" ref="J14" si="12">H14*E14</f>
        <v>0</v>
      </c>
    </row>
    <row r="15" spans="1:10" ht="61.5" customHeight="1" x14ac:dyDescent="0.2">
      <c r="A15" s="88"/>
      <c r="B15" s="94"/>
      <c r="C15" s="94" t="s">
        <v>92</v>
      </c>
      <c r="D15" s="48"/>
      <c r="E15" s="96"/>
      <c r="F15" s="81"/>
      <c r="G15" s="50"/>
      <c r="H15" s="46"/>
      <c r="I15" s="46"/>
      <c r="J15" s="46"/>
    </row>
    <row r="16" spans="1:10" ht="12.75" customHeight="1" x14ac:dyDescent="0.2">
      <c r="A16" s="87">
        <v>6</v>
      </c>
      <c r="B16" s="93" t="s">
        <v>114</v>
      </c>
      <c r="C16" s="93" t="s">
        <v>113</v>
      </c>
      <c r="D16" s="47" t="s">
        <v>155</v>
      </c>
      <c r="E16" s="95">
        <v>1</v>
      </c>
      <c r="F16" s="80"/>
      <c r="G16" s="49"/>
      <c r="H16" s="45">
        <f>F16+F16*G16</f>
        <v>0</v>
      </c>
      <c r="I16" s="45">
        <f t="shared" ref="I16" si="13">E16*F16</f>
        <v>0</v>
      </c>
      <c r="J16" s="45">
        <f t="shared" ref="J16" si="14">H16*E16</f>
        <v>0</v>
      </c>
    </row>
    <row r="17" spans="1:10" ht="55.5" customHeight="1" x14ac:dyDescent="0.2">
      <c r="A17" s="88"/>
      <c r="B17" s="94"/>
      <c r="C17" s="94" t="s">
        <v>94</v>
      </c>
      <c r="D17" s="48"/>
      <c r="E17" s="96"/>
      <c r="F17" s="81"/>
      <c r="G17" s="50"/>
      <c r="H17" s="46"/>
      <c r="I17" s="46"/>
      <c r="J17" s="46"/>
    </row>
    <row r="18" spans="1:10" ht="63.75" customHeight="1" x14ac:dyDescent="0.2">
      <c r="A18" s="87">
        <v>7</v>
      </c>
      <c r="B18" s="93" t="s">
        <v>116</v>
      </c>
      <c r="C18" s="93" t="s">
        <v>115</v>
      </c>
      <c r="D18" s="47" t="s">
        <v>155</v>
      </c>
      <c r="E18" s="95">
        <v>1</v>
      </c>
      <c r="F18" s="80"/>
      <c r="G18" s="49"/>
      <c r="H18" s="45">
        <f>F18+F18*G18</f>
        <v>0</v>
      </c>
      <c r="I18" s="45">
        <f t="shared" ref="I18" si="15">E18*F18</f>
        <v>0</v>
      </c>
      <c r="J18" s="45">
        <f t="shared" ref="J18" si="16">H18*E18</f>
        <v>0</v>
      </c>
    </row>
    <row r="19" spans="1:10" ht="102" hidden="1" customHeight="1" x14ac:dyDescent="0.2">
      <c r="A19" s="88"/>
      <c r="B19" s="94"/>
      <c r="C19" s="94" t="s">
        <v>96</v>
      </c>
      <c r="D19" s="48"/>
      <c r="E19" s="96"/>
      <c r="F19" s="81"/>
      <c r="G19" s="50"/>
      <c r="H19" s="46"/>
      <c r="I19" s="46"/>
      <c r="J19" s="46"/>
    </row>
    <row r="20" spans="1:10" ht="12.75" customHeight="1" x14ac:dyDescent="0.2">
      <c r="A20" s="87">
        <v>8</v>
      </c>
      <c r="B20" s="93" t="s">
        <v>117</v>
      </c>
      <c r="C20" s="93" t="s">
        <v>118</v>
      </c>
      <c r="D20" s="47" t="s">
        <v>267</v>
      </c>
      <c r="E20" s="95">
        <v>2</v>
      </c>
      <c r="F20" s="80"/>
      <c r="G20" s="49"/>
      <c r="H20" s="45">
        <f>F20+F20*G20</f>
        <v>0</v>
      </c>
      <c r="I20" s="45">
        <f t="shared" ref="I20" si="17">E20*F20</f>
        <v>0</v>
      </c>
      <c r="J20" s="45">
        <f t="shared" ref="J20" si="18">H20*E20</f>
        <v>0</v>
      </c>
    </row>
    <row r="21" spans="1:10" ht="48" customHeight="1" x14ac:dyDescent="0.2">
      <c r="A21" s="88"/>
      <c r="B21" s="94"/>
      <c r="C21" s="94" t="s">
        <v>95</v>
      </c>
      <c r="D21" s="48"/>
      <c r="E21" s="96"/>
      <c r="F21" s="81"/>
      <c r="G21" s="50"/>
      <c r="H21" s="46"/>
      <c r="I21" s="46"/>
      <c r="J21" s="46"/>
    </row>
    <row r="22" spans="1:10" ht="12.75" customHeight="1" x14ac:dyDescent="0.2">
      <c r="A22" s="87">
        <v>9</v>
      </c>
      <c r="B22" s="93" t="s">
        <v>119</v>
      </c>
      <c r="C22" s="93" t="s">
        <v>189</v>
      </c>
      <c r="D22" s="97" t="s">
        <v>268</v>
      </c>
      <c r="E22" s="95">
        <v>2</v>
      </c>
      <c r="F22" s="80"/>
      <c r="G22" s="49"/>
      <c r="H22" s="45">
        <f>F22+F22*G22</f>
        <v>0</v>
      </c>
      <c r="I22" s="45">
        <f t="shared" ref="I22" si="19">E22*F22</f>
        <v>0</v>
      </c>
      <c r="J22" s="45">
        <f t="shared" ref="J22" si="20">H22*E22</f>
        <v>0</v>
      </c>
    </row>
    <row r="23" spans="1:10" ht="61.5" customHeight="1" x14ac:dyDescent="0.2">
      <c r="A23" s="88"/>
      <c r="B23" s="94"/>
      <c r="C23" s="94" t="s">
        <v>97</v>
      </c>
      <c r="D23" s="98"/>
      <c r="E23" s="96"/>
      <c r="F23" s="81"/>
      <c r="G23" s="50"/>
      <c r="H23" s="46"/>
      <c r="I23" s="46"/>
      <c r="J23" s="46"/>
    </row>
    <row r="24" spans="1:10" ht="12.75" customHeight="1" x14ac:dyDescent="0.2">
      <c r="A24" s="87">
        <v>10</v>
      </c>
      <c r="B24" s="93" t="s">
        <v>121</v>
      </c>
      <c r="C24" s="93" t="s">
        <v>120</v>
      </c>
      <c r="D24" s="47" t="s">
        <v>155</v>
      </c>
      <c r="E24" s="95">
        <v>1</v>
      </c>
      <c r="F24" s="80"/>
      <c r="G24" s="49"/>
      <c r="H24" s="45">
        <f t="shared" ref="H24" si="21">F24+F24*G24</f>
        <v>0</v>
      </c>
      <c r="I24" s="45">
        <f t="shared" ref="I24" si="22">E24*F24</f>
        <v>0</v>
      </c>
      <c r="J24" s="45">
        <f t="shared" ref="J24" si="23">H24*E24</f>
        <v>0</v>
      </c>
    </row>
    <row r="25" spans="1:10" ht="50.25" customHeight="1" x14ac:dyDescent="0.2">
      <c r="A25" s="88"/>
      <c r="B25" s="94"/>
      <c r="C25" s="94" t="s">
        <v>99</v>
      </c>
      <c r="D25" s="48"/>
      <c r="E25" s="96"/>
      <c r="F25" s="81"/>
      <c r="G25" s="50"/>
      <c r="H25" s="46"/>
      <c r="I25" s="46"/>
      <c r="J25" s="46"/>
    </row>
    <row r="26" spans="1:10" ht="12.75" customHeight="1" x14ac:dyDescent="0.2">
      <c r="A26" s="87">
        <v>11</v>
      </c>
      <c r="B26" s="93" t="s">
        <v>124</v>
      </c>
      <c r="C26" s="93" t="s">
        <v>122</v>
      </c>
      <c r="D26" s="47" t="s">
        <v>155</v>
      </c>
      <c r="E26" s="95">
        <v>1</v>
      </c>
      <c r="F26" s="80"/>
      <c r="G26" s="49"/>
      <c r="H26" s="45">
        <f t="shared" ref="H26" si="24">F26+F26*G26</f>
        <v>0</v>
      </c>
      <c r="I26" s="45">
        <f t="shared" ref="I26" si="25">E26*F26</f>
        <v>0</v>
      </c>
      <c r="J26" s="45">
        <f t="shared" ref="J26" si="26">H26*E26</f>
        <v>0</v>
      </c>
    </row>
    <row r="27" spans="1:10" ht="56.25" customHeight="1" x14ac:dyDescent="0.2">
      <c r="A27" s="88"/>
      <c r="B27" s="94"/>
      <c r="C27" s="94" t="s">
        <v>98</v>
      </c>
      <c r="D27" s="48"/>
      <c r="E27" s="96"/>
      <c r="F27" s="81"/>
      <c r="G27" s="50"/>
      <c r="H27" s="46"/>
      <c r="I27" s="46"/>
      <c r="J27" s="46"/>
    </row>
    <row r="28" spans="1:10" ht="12.75" customHeight="1" x14ac:dyDescent="0.2">
      <c r="A28" s="87">
        <v>12</v>
      </c>
      <c r="B28" s="93" t="s">
        <v>125</v>
      </c>
      <c r="C28" s="93" t="s">
        <v>123</v>
      </c>
      <c r="D28" s="47" t="s">
        <v>155</v>
      </c>
      <c r="E28" s="95">
        <v>1</v>
      </c>
      <c r="F28" s="80"/>
      <c r="G28" s="49"/>
      <c r="H28" s="45">
        <f t="shared" ref="H28" si="27">F28+F28*G28</f>
        <v>0</v>
      </c>
      <c r="I28" s="45">
        <f t="shared" ref="I28" si="28">E28*F28</f>
        <v>0</v>
      </c>
      <c r="J28" s="45">
        <f t="shared" ref="J28" si="29">H28*E28</f>
        <v>0</v>
      </c>
    </row>
    <row r="29" spans="1:10" ht="54" customHeight="1" x14ac:dyDescent="0.2">
      <c r="A29" s="88"/>
      <c r="B29" s="94"/>
      <c r="C29" s="94" t="s">
        <v>100</v>
      </c>
      <c r="D29" s="48"/>
      <c r="E29" s="96"/>
      <c r="F29" s="81"/>
      <c r="G29" s="50"/>
      <c r="H29" s="46"/>
      <c r="I29" s="46"/>
      <c r="J29" s="46"/>
    </row>
    <row r="30" spans="1:10" ht="12.95" customHeight="1" x14ac:dyDescent="0.2">
      <c r="A30" s="87">
        <v>13</v>
      </c>
      <c r="B30" s="93" t="s">
        <v>126</v>
      </c>
      <c r="C30" s="93" t="s">
        <v>128</v>
      </c>
      <c r="D30" s="47" t="s">
        <v>155</v>
      </c>
      <c r="E30" s="95">
        <v>1</v>
      </c>
      <c r="F30" s="80"/>
      <c r="G30" s="49"/>
      <c r="H30" s="45">
        <f t="shared" ref="H30" si="30">F30+F30*G30</f>
        <v>0</v>
      </c>
      <c r="I30" s="45">
        <f t="shared" ref="I30" si="31">E30*F30</f>
        <v>0</v>
      </c>
      <c r="J30" s="45">
        <f t="shared" ref="J30" si="32">H30*E30</f>
        <v>0</v>
      </c>
    </row>
    <row r="31" spans="1:10" ht="51.75" customHeight="1" x14ac:dyDescent="0.2">
      <c r="A31" s="88"/>
      <c r="B31" s="94"/>
      <c r="C31" s="94" t="s">
        <v>101</v>
      </c>
      <c r="D31" s="48"/>
      <c r="E31" s="96"/>
      <c r="F31" s="81"/>
      <c r="G31" s="50"/>
      <c r="H31" s="46"/>
      <c r="I31" s="46"/>
      <c r="J31" s="46"/>
    </row>
    <row r="32" spans="1:10" ht="12.95" customHeight="1" x14ac:dyDescent="0.2">
      <c r="A32" s="87">
        <v>14</v>
      </c>
      <c r="B32" s="93" t="s">
        <v>126</v>
      </c>
      <c r="C32" s="93" t="s">
        <v>129</v>
      </c>
      <c r="D32" s="47" t="s">
        <v>155</v>
      </c>
      <c r="E32" s="95">
        <v>1</v>
      </c>
      <c r="F32" s="80"/>
      <c r="G32" s="49"/>
      <c r="H32" s="45">
        <f t="shared" ref="H32" si="33">F32+F32*G32</f>
        <v>0</v>
      </c>
      <c r="I32" s="45">
        <f t="shared" ref="I32" si="34">E32*F32</f>
        <v>0</v>
      </c>
      <c r="J32" s="45">
        <f t="shared" ref="J32" si="35">H32*E32</f>
        <v>0</v>
      </c>
    </row>
    <row r="33" spans="1:10" ht="65.25" customHeight="1" x14ac:dyDescent="0.2">
      <c r="A33" s="88"/>
      <c r="B33" s="94"/>
      <c r="C33" s="94" t="s">
        <v>102</v>
      </c>
      <c r="D33" s="48"/>
      <c r="E33" s="96"/>
      <c r="F33" s="81"/>
      <c r="G33" s="50"/>
      <c r="H33" s="46"/>
      <c r="I33" s="46"/>
      <c r="J33" s="46"/>
    </row>
    <row r="34" spans="1:10" ht="12.95" customHeight="1" x14ac:dyDescent="0.2">
      <c r="A34" s="87">
        <v>15</v>
      </c>
      <c r="B34" s="93" t="s">
        <v>127</v>
      </c>
      <c r="C34" s="93" t="s">
        <v>130</v>
      </c>
      <c r="D34" s="47" t="s">
        <v>155</v>
      </c>
      <c r="E34" s="95">
        <v>1</v>
      </c>
      <c r="F34" s="80"/>
      <c r="G34" s="49"/>
      <c r="H34" s="45">
        <f t="shared" ref="H34" si="36">F34+F34*G34</f>
        <v>0</v>
      </c>
      <c r="I34" s="45">
        <f t="shared" ref="I34" si="37">E34*F34</f>
        <v>0</v>
      </c>
      <c r="J34" s="45">
        <f t="shared" ref="J34" si="38">H34*E34</f>
        <v>0</v>
      </c>
    </row>
    <row r="35" spans="1:10" ht="58.5" customHeight="1" x14ac:dyDescent="0.2">
      <c r="A35" s="88"/>
      <c r="B35" s="94"/>
      <c r="C35" s="94" t="s">
        <v>103</v>
      </c>
      <c r="D35" s="48"/>
      <c r="E35" s="96"/>
      <c r="F35" s="81"/>
      <c r="G35" s="50"/>
      <c r="H35" s="46"/>
      <c r="I35" s="46"/>
      <c r="J35" s="46"/>
    </row>
    <row r="36" spans="1:10" ht="12.95" customHeight="1" x14ac:dyDescent="0.2">
      <c r="A36" s="87">
        <v>16</v>
      </c>
      <c r="B36" s="93" t="s">
        <v>132</v>
      </c>
      <c r="C36" s="93" t="s">
        <v>131</v>
      </c>
      <c r="D36" s="47" t="s">
        <v>155</v>
      </c>
      <c r="E36" s="95">
        <v>1</v>
      </c>
      <c r="F36" s="80"/>
      <c r="G36" s="49"/>
      <c r="H36" s="45">
        <f t="shared" ref="H36" si="39">F36+F36*G36</f>
        <v>0</v>
      </c>
      <c r="I36" s="45">
        <f t="shared" ref="I36" si="40">E36*F36</f>
        <v>0</v>
      </c>
      <c r="J36" s="45">
        <f t="shared" ref="J36" si="41">H36*E36</f>
        <v>0</v>
      </c>
    </row>
    <row r="37" spans="1:10" ht="69.75" customHeight="1" x14ac:dyDescent="0.2">
      <c r="A37" s="88"/>
      <c r="B37" s="94"/>
      <c r="C37" s="94" t="s">
        <v>103</v>
      </c>
      <c r="D37" s="48"/>
      <c r="E37" s="96"/>
      <c r="F37" s="81"/>
      <c r="G37" s="50"/>
      <c r="H37" s="46"/>
      <c r="I37" s="46"/>
      <c r="J37" s="46"/>
    </row>
    <row r="38" spans="1:10" ht="42" customHeight="1" thickBot="1" x14ac:dyDescent="0.25">
      <c r="C38" s="59"/>
      <c r="D38" s="59"/>
      <c r="E38" s="6"/>
      <c r="F38" s="2" t="str">
        <f>"suma kontrolna: "
&amp;SUM(F6:F37)</f>
        <v>suma kontrolna: 0</v>
      </c>
      <c r="G38" s="2" t="str">
        <f>"suma kontrolna: "
&amp;SUM(G6:G37)</f>
        <v>suma kontrolna: 0</v>
      </c>
      <c r="H38" s="2" t="str">
        <f>"suma kontrolna: "
&amp;SUM(H6:H37)</f>
        <v>suma kontrolna: 0</v>
      </c>
      <c r="I38" s="7" t="str">
        <f>"Całkowita wartość netto: "&amp;SUM(I6:I37)&amp;" zł"</f>
        <v>Całkowita wartość netto: 0 zł</v>
      </c>
      <c r="J38" s="7" t="str">
        <f>"Całkowita wartość brutto: "&amp;SUM(J6:J37)&amp;" zł"</f>
        <v>Całkowita wartość brutto: 0 zł</v>
      </c>
    </row>
    <row r="39" spans="1:10" x14ac:dyDescent="0.2">
      <c r="C39" s="8"/>
    </row>
    <row r="41" spans="1:10" ht="42.6" customHeight="1" x14ac:dyDescent="0.2">
      <c r="F41" s="60" t="s">
        <v>5</v>
      </c>
      <c r="G41" s="60"/>
      <c r="H41" s="60"/>
      <c r="I41" s="60"/>
      <c r="J41" s="60"/>
    </row>
    <row r="47" spans="1:10" x14ac:dyDescent="0.2">
      <c r="I47" s="27"/>
    </row>
  </sheetData>
  <sortState ref="A8:E52">
    <sortCondition ref="A7"/>
  </sortState>
  <mergeCells count="164">
    <mergeCell ref="G14:G15"/>
    <mergeCell ref="G16:G17"/>
    <mergeCell ref="G18:G19"/>
    <mergeCell ref="G34:G35"/>
    <mergeCell ref="G36:G37"/>
    <mergeCell ref="G6:G7"/>
    <mergeCell ref="G8:G9"/>
    <mergeCell ref="G10:G11"/>
    <mergeCell ref="G12:G13"/>
    <mergeCell ref="G20:G21"/>
    <mergeCell ref="G22:G23"/>
    <mergeCell ref="G24:G25"/>
    <mergeCell ref="G26:G27"/>
    <mergeCell ref="G28:G29"/>
    <mergeCell ref="A26:A27"/>
    <mergeCell ref="A28:A29"/>
    <mergeCell ref="A30:A31"/>
    <mergeCell ref="A18:A19"/>
    <mergeCell ref="A20:A21"/>
    <mergeCell ref="A22:A23"/>
    <mergeCell ref="A24:A25"/>
    <mergeCell ref="D6:D7"/>
    <mergeCell ref="D8:D9"/>
    <mergeCell ref="D10:D11"/>
    <mergeCell ref="D12:D13"/>
    <mergeCell ref="D20:D21"/>
    <mergeCell ref="D22:D23"/>
    <mergeCell ref="D24:D25"/>
    <mergeCell ref="D26:D27"/>
    <mergeCell ref="D16:D17"/>
    <mergeCell ref="D18:D19"/>
    <mergeCell ref="D28:D29"/>
    <mergeCell ref="D30:D31"/>
    <mergeCell ref="B24:B25"/>
    <mergeCell ref="B26:B27"/>
    <mergeCell ref="B28:B29"/>
    <mergeCell ref="B30:B31"/>
    <mergeCell ref="C6:C7"/>
    <mergeCell ref="F41:J41"/>
    <mergeCell ref="A32:A33"/>
    <mergeCell ref="A34:A35"/>
    <mergeCell ref="H34:H35"/>
    <mergeCell ref="I34:I35"/>
    <mergeCell ref="J34:J35"/>
    <mergeCell ref="H36:H37"/>
    <mergeCell ref="I36:I37"/>
    <mergeCell ref="A36:A37"/>
    <mergeCell ref="D32:D33"/>
    <mergeCell ref="D34:D35"/>
    <mergeCell ref="J36:J37"/>
    <mergeCell ref="D36:D37"/>
    <mergeCell ref="G32:G33"/>
    <mergeCell ref="C38:D38"/>
    <mergeCell ref="B32:B33"/>
    <mergeCell ref="B34:B35"/>
    <mergeCell ref="B36:B37"/>
    <mergeCell ref="A1:J1"/>
    <mergeCell ref="A2:J2"/>
    <mergeCell ref="A6:A7"/>
    <mergeCell ref="A8:A9"/>
    <mergeCell ref="A10:A11"/>
    <mergeCell ref="A12:A13"/>
    <mergeCell ref="A14:A15"/>
    <mergeCell ref="A16:A17"/>
    <mergeCell ref="D14:D15"/>
    <mergeCell ref="E12:E13"/>
    <mergeCell ref="E14:E15"/>
    <mergeCell ref="H6:H7"/>
    <mergeCell ref="I6:I7"/>
    <mergeCell ref="J6:J7"/>
    <mergeCell ref="H8:H9"/>
    <mergeCell ref="I8:I9"/>
    <mergeCell ref="J8:J9"/>
    <mergeCell ref="E6:E7"/>
    <mergeCell ref="E8:E9"/>
    <mergeCell ref="E10:E11"/>
    <mergeCell ref="H14:H15"/>
    <mergeCell ref="I14:I15"/>
    <mergeCell ref="J14:J15"/>
    <mergeCell ref="H10:H11"/>
    <mergeCell ref="H24:H25"/>
    <mergeCell ref="I24:I25"/>
    <mergeCell ref="H32:H33"/>
    <mergeCell ref="I32:I33"/>
    <mergeCell ref="I30:I31"/>
    <mergeCell ref="J16:J17"/>
    <mergeCell ref="E18:E19"/>
    <mergeCell ref="E16:E17"/>
    <mergeCell ref="E20:E21"/>
    <mergeCell ref="E22:E23"/>
    <mergeCell ref="E24:E25"/>
    <mergeCell ref="E26:E27"/>
    <mergeCell ref="H30:H31"/>
    <mergeCell ref="H28:H29"/>
    <mergeCell ref="J24:J25"/>
    <mergeCell ref="J30:J31"/>
    <mergeCell ref="H26:H27"/>
    <mergeCell ref="I26:I27"/>
    <mergeCell ref="E28:E29"/>
    <mergeCell ref="E30:E31"/>
    <mergeCell ref="G30:G31"/>
    <mergeCell ref="J26:J27"/>
    <mergeCell ref="J32:J33"/>
    <mergeCell ref="I28:I29"/>
    <mergeCell ref="I10:I11"/>
    <mergeCell ref="J10:J11"/>
    <mergeCell ref="H12:H13"/>
    <mergeCell ref="I12:I13"/>
    <mergeCell ref="J12:J13"/>
    <mergeCell ref="H22:H23"/>
    <mergeCell ref="I22:I23"/>
    <mergeCell ref="J22:J23"/>
    <mergeCell ref="H18:H19"/>
    <mergeCell ref="I18:I19"/>
    <mergeCell ref="J18:J19"/>
    <mergeCell ref="H20:H21"/>
    <mergeCell ref="I20:I21"/>
    <mergeCell ref="J20:J21"/>
    <mergeCell ref="H16:H17"/>
    <mergeCell ref="I16:I17"/>
    <mergeCell ref="J28:J29"/>
    <mergeCell ref="C26:C27"/>
    <mergeCell ref="C28:C29"/>
    <mergeCell ref="C30:C31"/>
    <mergeCell ref="E32:E33"/>
    <mergeCell ref="E34:E35"/>
    <mergeCell ref="E36:E37"/>
    <mergeCell ref="C32:C33"/>
    <mergeCell ref="C34:C35"/>
    <mergeCell ref="C36:C3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F24:F25"/>
    <mergeCell ref="F26:F27"/>
    <mergeCell ref="F28:F29"/>
    <mergeCell ref="F30:F31"/>
    <mergeCell ref="F32:F33"/>
    <mergeCell ref="F34:F35"/>
    <mergeCell ref="F36:F37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</mergeCells>
  <conditionalFormatting sqref="C38">
    <cfRule type="duplicateValues" dxfId="13" priority="18"/>
  </conditionalFormatting>
  <conditionalFormatting sqref="B38:B1048576 B1:B5">
    <cfRule type="duplicateValues" dxfId="12" priority="373"/>
  </conditionalFormatting>
  <pageMargins left="0.25" right="0.25" top="0.75" bottom="0.75" header="0.3" footer="0.3"/>
  <pageSetup paperSize="9" scale="8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61"/>
  <sheetViews>
    <sheetView workbookViewId="0">
      <selection activeCell="L61" sqref="L61"/>
    </sheetView>
  </sheetViews>
  <sheetFormatPr defaultColWidth="8.85546875" defaultRowHeight="12.75" x14ac:dyDescent="0.2"/>
  <cols>
    <col min="1" max="1" width="4.7109375" style="3" customWidth="1"/>
    <col min="2" max="2" width="53.28515625" style="9" customWidth="1"/>
    <col min="3" max="3" width="46.85546875" style="3" customWidth="1"/>
    <col min="4" max="4" width="15.140625" style="9" customWidth="1"/>
    <col min="5" max="5" width="12.42578125" style="9" customWidth="1"/>
    <col min="6" max="6" width="13" style="3" customWidth="1"/>
    <col min="7" max="7" width="11" style="3" customWidth="1"/>
    <col min="8" max="8" width="15.85546875" style="3" customWidth="1"/>
    <col min="9" max="9" width="1.5703125" style="3" hidden="1" customWidth="1"/>
    <col min="10" max="10" width="3.85546875" style="3" hidden="1" customWidth="1"/>
    <col min="11" max="12" width="14.5703125" style="3" customWidth="1"/>
    <col min="13" max="16384" width="8.85546875" style="3"/>
  </cols>
  <sheetData>
    <row r="1" spans="1:12" ht="45.75" customHeight="1" x14ac:dyDescent="0.2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15"/>
      <c r="L1" s="15"/>
    </row>
    <row r="2" spans="1:12" ht="5.25" hidden="1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15"/>
      <c r="L2" s="15"/>
    </row>
    <row r="3" spans="1:12" x14ac:dyDescent="0.2">
      <c r="A3" s="76" t="s">
        <v>338</v>
      </c>
      <c r="B3" s="76"/>
      <c r="C3" s="76"/>
      <c r="D3" s="76"/>
      <c r="E3" s="76"/>
      <c r="F3" s="76"/>
      <c r="G3" s="76"/>
      <c r="H3" s="76"/>
      <c r="I3" s="14"/>
      <c r="J3" s="14"/>
      <c r="K3" s="15"/>
      <c r="L3" s="15"/>
    </row>
    <row r="4" spans="1:12" ht="204" x14ac:dyDescent="0.2">
      <c r="A4" s="4" t="s">
        <v>0</v>
      </c>
      <c r="B4" s="4" t="s">
        <v>25</v>
      </c>
      <c r="C4" s="4" t="s">
        <v>26</v>
      </c>
      <c r="D4" s="4" t="s">
        <v>6</v>
      </c>
      <c r="E4" s="4" t="s">
        <v>7</v>
      </c>
      <c r="F4" s="4" t="s">
        <v>2</v>
      </c>
      <c r="G4" s="4" t="s">
        <v>1</v>
      </c>
      <c r="H4" s="4" t="s">
        <v>3</v>
      </c>
      <c r="I4" s="4" t="s">
        <v>8</v>
      </c>
      <c r="J4" s="4" t="s">
        <v>4</v>
      </c>
      <c r="K4" s="4" t="s">
        <v>8</v>
      </c>
      <c r="L4" s="4" t="s">
        <v>4</v>
      </c>
    </row>
    <row r="5" spans="1:12" ht="24" customHeight="1" x14ac:dyDescent="0.2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 t="s">
        <v>11</v>
      </c>
      <c r="I5" s="1" t="s">
        <v>10</v>
      </c>
      <c r="J5" s="1" t="s">
        <v>9</v>
      </c>
      <c r="K5" s="1" t="s">
        <v>10</v>
      </c>
      <c r="L5" s="1" t="s">
        <v>9</v>
      </c>
    </row>
    <row r="6" spans="1:12" ht="42.75" customHeight="1" x14ac:dyDescent="0.2">
      <c r="A6" s="55">
        <v>1</v>
      </c>
      <c r="B6" s="51" t="s">
        <v>284</v>
      </c>
      <c r="C6" s="51" t="s">
        <v>342</v>
      </c>
      <c r="D6" s="47" t="s">
        <v>306</v>
      </c>
      <c r="E6" s="47">
        <v>1</v>
      </c>
      <c r="F6" s="41"/>
      <c r="G6" s="49"/>
      <c r="H6" s="45">
        <f>F6*(100%+G6)</f>
        <v>0</v>
      </c>
      <c r="I6" s="45">
        <f>E6*F6</f>
        <v>0</v>
      </c>
      <c r="J6" s="45">
        <f>H6*E6</f>
        <v>0</v>
      </c>
      <c r="K6" s="45">
        <f>E6*F6</f>
        <v>0</v>
      </c>
      <c r="L6" s="45">
        <f>E6*H6</f>
        <v>0</v>
      </c>
    </row>
    <row r="7" spans="1:12" ht="60.75" customHeight="1" x14ac:dyDescent="0.2">
      <c r="A7" s="56"/>
      <c r="B7" s="52"/>
      <c r="C7" s="52"/>
      <c r="D7" s="48"/>
      <c r="E7" s="48"/>
      <c r="F7" s="42"/>
      <c r="G7" s="50"/>
      <c r="H7" s="46"/>
      <c r="I7" s="46"/>
      <c r="J7" s="46"/>
      <c r="K7" s="46"/>
      <c r="L7" s="46"/>
    </row>
    <row r="8" spans="1:12" ht="15" customHeight="1" x14ac:dyDescent="0.2">
      <c r="A8" s="55">
        <v>2</v>
      </c>
      <c r="B8" s="51" t="s">
        <v>315</v>
      </c>
      <c r="C8" s="51" t="s">
        <v>316</v>
      </c>
      <c r="D8" s="47" t="s">
        <v>188</v>
      </c>
      <c r="E8" s="47">
        <v>1</v>
      </c>
      <c r="F8" s="41"/>
      <c r="G8" s="49"/>
      <c r="H8" s="45">
        <f t="shared" ref="H8" si="0">F8*(100%+G8)</f>
        <v>0</v>
      </c>
      <c r="I8" s="45">
        <f t="shared" ref="I8" si="1">E8*F8</f>
        <v>0</v>
      </c>
      <c r="J8" s="45">
        <f t="shared" ref="J8" si="2">H8*E8</f>
        <v>0</v>
      </c>
      <c r="K8" s="45">
        <f t="shared" ref="K8" si="3">E8*F8</f>
        <v>0</v>
      </c>
      <c r="L8" s="45">
        <f t="shared" ref="L8" si="4">E8*H8</f>
        <v>0</v>
      </c>
    </row>
    <row r="9" spans="1:12" ht="47.25" customHeight="1" x14ac:dyDescent="0.2">
      <c r="A9" s="56"/>
      <c r="B9" s="52"/>
      <c r="C9" s="52"/>
      <c r="D9" s="48"/>
      <c r="E9" s="48"/>
      <c r="F9" s="42"/>
      <c r="G9" s="50"/>
      <c r="H9" s="46"/>
      <c r="I9" s="46"/>
      <c r="J9" s="46"/>
      <c r="K9" s="46"/>
      <c r="L9" s="46"/>
    </row>
    <row r="10" spans="1:12" ht="12.75" customHeight="1" x14ac:dyDescent="0.2">
      <c r="A10" s="55">
        <v>3</v>
      </c>
      <c r="B10" s="53" t="s">
        <v>293</v>
      </c>
      <c r="C10" s="51" t="s">
        <v>317</v>
      </c>
      <c r="D10" s="47" t="s">
        <v>188</v>
      </c>
      <c r="E10" s="47">
        <v>1</v>
      </c>
      <c r="F10" s="41"/>
      <c r="G10" s="49"/>
      <c r="H10" s="45">
        <f t="shared" ref="H10" si="5">F10*(100%+G10)</f>
        <v>0</v>
      </c>
      <c r="I10" s="29">
        <f t="shared" ref="I10" si="6">E10*F10</f>
        <v>0</v>
      </c>
      <c r="J10" s="29">
        <f t="shared" ref="J10" si="7">H10*E10</f>
        <v>0</v>
      </c>
      <c r="K10" s="45">
        <f t="shared" ref="K10" si="8">E10*F10</f>
        <v>0</v>
      </c>
      <c r="L10" s="45">
        <f t="shared" ref="L10" si="9">E10*H10</f>
        <v>0</v>
      </c>
    </row>
    <row r="11" spans="1:12" ht="58.5" customHeight="1" x14ac:dyDescent="0.2">
      <c r="A11" s="56"/>
      <c r="B11" s="54"/>
      <c r="C11" s="52"/>
      <c r="D11" s="48"/>
      <c r="E11" s="48"/>
      <c r="F11" s="42"/>
      <c r="G11" s="50"/>
      <c r="H11" s="46"/>
      <c r="I11" s="30"/>
      <c r="J11" s="30"/>
      <c r="K11" s="46"/>
      <c r="L11" s="46"/>
    </row>
    <row r="12" spans="1:12" ht="15" customHeight="1" x14ac:dyDescent="0.2">
      <c r="A12" s="55">
        <v>4</v>
      </c>
      <c r="B12" s="53" t="s">
        <v>310</v>
      </c>
      <c r="C12" s="51" t="s">
        <v>311</v>
      </c>
      <c r="D12" s="47" t="s">
        <v>188</v>
      </c>
      <c r="E12" s="47">
        <v>1</v>
      </c>
      <c r="F12" s="41"/>
      <c r="G12" s="49"/>
      <c r="H12" s="45">
        <f t="shared" ref="H12" si="10">F12*(100%+G12)</f>
        <v>0</v>
      </c>
      <c r="I12" s="31">
        <f t="shared" ref="I12" si="11">E12*F12</f>
        <v>0</v>
      </c>
      <c r="J12" s="31">
        <f t="shared" ref="J12" si="12">H12*E12</f>
        <v>0</v>
      </c>
      <c r="K12" s="45">
        <f t="shared" ref="K12" si="13">E12*F12</f>
        <v>0</v>
      </c>
      <c r="L12" s="45">
        <f t="shared" ref="L12" si="14">E12*H12</f>
        <v>0</v>
      </c>
    </row>
    <row r="13" spans="1:12" ht="40.5" customHeight="1" x14ac:dyDescent="0.2">
      <c r="A13" s="56"/>
      <c r="B13" s="54"/>
      <c r="C13" s="52"/>
      <c r="D13" s="48"/>
      <c r="E13" s="48"/>
      <c r="F13" s="42"/>
      <c r="G13" s="50"/>
      <c r="H13" s="46"/>
      <c r="I13" s="32"/>
      <c r="J13" s="32"/>
      <c r="K13" s="46"/>
      <c r="L13" s="46"/>
    </row>
    <row r="14" spans="1:12" ht="12.75" customHeight="1" x14ac:dyDescent="0.2">
      <c r="A14" s="55">
        <v>5</v>
      </c>
      <c r="B14" s="53" t="s">
        <v>285</v>
      </c>
      <c r="C14" s="51" t="s">
        <v>322</v>
      </c>
      <c r="D14" s="47" t="s">
        <v>188</v>
      </c>
      <c r="E14" s="47">
        <v>1</v>
      </c>
      <c r="F14" s="41"/>
      <c r="G14" s="49"/>
      <c r="H14" s="45">
        <f t="shared" ref="H14" si="15">F14*(100%+G14)</f>
        <v>0</v>
      </c>
      <c r="I14" s="45">
        <f t="shared" ref="I14" si="16">E14*F14</f>
        <v>0</v>
      </c>
      <c r="J14" s="45">
        <f t="shared" ref="J14" si="17">H14*E14</f>
        <v>0</v>
      </c>
      <c r="K14" s="45">
        <f t="shared" ref="K14" si="18">E14*F14</f>
        <v>0</v>
      </c>
      <c r="L14" s="45">
        <f t="shared" ref="L14" si="19">E14*H14</f>
        <v>0</v>
      </c>
    </row>
    <row r="15" spans="1:12" ht="60.75" customHeight="1" x14ac:dyDescent="0.2">
      <c r="A15" s="56"/>
      <c r="B15" s="54"/>
      <c r="C15" s="52"/>
      <c r="D15" s="48"/>
      <c r="E15" s="48"/>
      <c r="F15" s="42"/>
      <c r="G15" s="50"/>
      <c r="H15" s="46"/>
      <c r="I15" s="46"/>
      <c r="J15" s="46"/>
      <c r="K15" s="46"/>
      <c r="L15" s="46"/>
    </row>
    <row r="16" spans="1:12" customFormat="1" ht="15" x14ac:dyDescent="0.25">
      <c r="A16" s="55">
        <v>6</v>
      </c>
      <c r="B16" s="53" t="s">
        <v>286</v>
      </c>
      <c r="C16" s="51" t="s">
        <v>314</v>
      </c>
      <c r="D16" s="47" t="s">
        <v>188</v>
      </c>
      <c r="E16" s="47">
        <v>1</v>
      </c>
      <c r="F16" s="41"/>
      <c r="G16" s="49"/>
      <c r="H16" s="45">
        <f t="shared" ref="H16:H40" si="20">F16*(100%+G16)</f>
        <v>0</v>
      </c>
      <c r="I16" s="45">
        <f t="shared" ref="I16" si="21">E16*F16</f>
        <v>0</v>
      </c>
      <c r="J16" s="45">
        <f t="shared" ref="J16" si="22">H16*E16</f>
        <v>0</v>
      </c>
      <c r="K16" s="45">
        <f t="shared" ref="K16" si="23">E16*F16</f>
        <v>0</v>
      </c>
      <c r="L16" s="45">
        <f t="shared" ref="L16" si="24">E16*H16</f>
        <v>0</v>
      </c>
    </row>
    <row r="17" spans="1:13" customFormat="1" ht="89.25" customHeight="1" x14ac:dyDescent="0.25">
      <c r="A17" s="56"/>
      <c r="B17" s="54"/>
      <c r="C17" s="52"/>
      <c r="D17" s="48"/>
      <c r="E17" s="48"/>
      <c r="F17" s="42"/>
      <c r="G17" s="50"/>
      <c r="H17" s="46"/>
      <c r="I17" s="46"/>
      <c r="J17" s="46"/>
      <c r="K17" s="46"/>
      <c r="L17" s="46"/>
      <c r="M17" s="3"/>
    </row>
    <row r="18" spans="1:13" customFormat="1" ht="15" x14ac:dyDescent="0.25">
      <c r="A18" s="55">
        <v>7</v>
      </c>
      <c r="B18" s="53" t="s">
        <v>287</v>
      </c>
      <c r="C18" s="51" t="s">
        <v>313</v>
      </c>
      <c r="D18" s="47" t="s">
        <v>188</v>
      </c>
      <c r="E18" s="47">
        <v>1</v>
      </c>
      <c r="F18" s="41"/>
      <c r="G18" s="49"/>
      <c r="H18" s="45">
        <f t="shared" ref="H18:H42" si="25">F18*(100%+G18)</f>
        <v>0</v>
      </c>
      <c r="I18" s="45">
        <f t="shared" ref="I18" si="26">E18*F18</f>
        <v>0</v>
      </c>
      <c r="J18" s="45">
        <f t="shared" ref="J18" si="27">H18*E18</f>
        <v>0</v>
      </c>
      <c r="K18" s="45">
        <f t="shared" ref="K18" si="28">E18*F18</f>
        <v>0</v>
      </c>
      <c r="L18" s="45">
        <f t="shared" ref="L18" si="29">E18*H18</f>
        <v>0</v>
      </c>
    </row>
    <row r="19" spans="1:13" customFormat="1" ht="57.75" customHeight="1" x14ac:dyDescent="0.25">
      <c r="A19" s="56"/>
      <c r="B19" s="54"/>
      <c r="C19" s="52"/>
      <c r="D19" s="48"/>
      <c r="E19" s="48"/>
      <c r="F19" s="42"/>
      <c r="G19" s="50"/>
      <c r="H19" s="46"/>
      <c r="I19" s="46"/>
      <c r="J19" s="46"/>
      <c r="K19" s="46"/>
      <c r="L19" s="46"/>
      <c r="M19" s="3"/>
    </row>
    <row r="20" spans="1:13" customFormat="1" ht="15" x14ac:dyDescent="0.25">
      <c r="A20" s="55">
        <v>8</v>
      </c>
      <c r="B20" s="53" t="s">
        <v>288</v>
      </c>
      <c r="C20" s="51" t="s">
        <v>312</v>
      </c>
      <c r="D20" s="47" t="s">
        <v>188</v>
      </c>
      <c r="E20" s="47">
        <v>1</v>
      </c>
      <c r="F20" s="41"/>
      <c r="G20" s="49"/>
      <c r="H20" s="45">
        <f t="shared" ref="H20:H44" si="30">F20*(100%+G20)</f>
        <v>0</v>
      </c>
      <c r="I20" s="45">
        <f t="shared" ref="I20" si="31">E20*F20</f>
        <v>0</v>
      </c>
      <c r="J20" s="45">
        <f t="shared" ref="J20" si="32">H20*E20</f>
        <v>0</v>
      </c>
      <c r="K20" s="45">
        <f t="shared" ref="K20" si="33">E20*F20</f>
        <v>0</v>
      </c>
      <c r="L20" s="45">
        <f t="shared" ref="L20" si="34">E20*H20</f>
        <v>0</v>
      </c>
    </row>
    <row r="21" spans="1:13" customFormat="1" ht="58.9" customHeight="1" x14ac:dyDescent="0.25">
      <c r="A21" s="56"/>
      <c r="B21" s="54"/>
      <c r="C21" s="52"/>
      <c r="D21" s="48"/>
      <c r="E21" s="48"/>
      <c r="F21" s="42"/>
      <c r="G21" s="50"/>
      <c r="H21" s="46"/>
      <c r="I21" s="46"/>
      <c r="J21" s="46"/>
      <c r="K21" s="46"/>
      <c r="L21" s="46"/>
      <c r="M21" s="3"/>
    </row>
    <row r="22" spans="1:13" customFormat="1" ht="15" customHeight="1" x14ac:dyDescent="0.25">
      <c r="A22" s="55">
        <v>9</v>
      </c>
      <c r="B22" s="53" t="s">
        <v>289</v>
      </c>
      <c r="C22" s="51" t="s">
        <v>321</v>
      </c>
      <c r="D22" s="47" t="s">
        <v>188</v>
      </c>
      <c r="E22" s="47">
        <v>1</v>
      </c>
      <c r="F22" s="41"/>
      <c r="G22" s="49"/>
      <c r="H22" s="45">
        <f t="shared" ref="H22" si="35">F22*(100%+G22)</f>
        <v>0</v>
      </c>
      <c r="I22" s="45">
        <f t="shared" ref="I22" si="36">E22*F22</f>
        <v>0</v>
      </c>
      <c r="J22" s="45">
        <f t="shared" ref="J22" si="37">H22*E22</f>
        <v>0</v>
      </c>
      <c r="K22" s="45">
        <f t="shared" ref="K22" si="38">E22*F22</f>
        <v>0</v>
      </c>
      <c r="L22" s="45">
        <f t="shared" ref="L22" si="39">E22*H22</f>
        <v>0</v>
      </c>
    </row>
    <row r="23" spans="1:13" customFormat="1" ht="67.5" customHeight="1" x14ac:dyDescent="0.25">
      <c r="A23" s="56"/>
      <c r="B23" s="54"/>
      <c r="C23" s="52"/>
      <c r="D23" s="48"/>
      <c r="E23" s="48"/>
      <c r="F23" s="42"/>
      <c r="G23" s="50"/>
      <c r="H23" s="46"/>
      <c r="I23" s="46"/>
      <c r="J23" s="46"/>
      <c r="K23" s="46"/>
      <c r="L23" s="46"/>
      <c r="M23" s="3"/>
    </row>
    <row r="24" spans="1:13" customFormat="1" ht="15" x14ac:dyDescent="0.25">
      <c r="A24" s="55">
        <v>10</v>
      </c>
      <c r="B24" s="53" t="s">
        <v>290</v>
      </c>
      <c r="C24" s="51" t="s">
        <v>318</v>
      </c>
      <c r="D24" s="47" t="s">
        <v>188</v>
      </c>
      <c r="E24" s="47">
        <v>1</v>
      </c>
      <c r="F24" s="41"/>
      <c r="G24" s="49"/>
      <c r="H24" s="45">
        <f t="shared" si="20"/>
        <v>0</v>
      </c>
      <c r="I24" s="45">
        <f t="shared" ref="I24" si="40">E24*F24</f>
        <v>0</v>
      </c>
      <c r="J24" s="45">
        <f t="shared" ref="J24" si="41">H24*E24</f>
        <v>0</v>
      </c>
      <c r="K24" s="45">
        <f t="shared" ref="K24" si="42">E24*F24</f>
        <v>0</v>
      </c>
      <c r="L24" s="45">
        <f t="shared" ref="L24" si="43">E24*H24</f>
        <v>0</v>
      </c>
    </row>
    <row r="25" spans="1:13" customFormat="1" ht="65.25" customHeight="1" x14ac:dyDescent="0.25">
      <c r="A25" s="56"/>
      <c r="B25" s="54"/>
      <c r="C25" s="52"/>
      <c r="D25" s="48"/>
      <c r="E25" s="48"/>
      <c r="F25" s="42"/>
      <c r="G25" s="50"/>
      <c r="H25" s="46"/>
      <c r="I25" s="46"/>
      <c r="J25" s="46"/>
      <c r="K25" s="46"/>
      <c r="L25" s="46"/>
      <c r="M25" s="3"/>
    </row>
    <row r="26" spans="1:13" customFormat="1" ht="15" x14ac:dyDescent="0.25">
      <c r="A26" s="55">
        <v>11</v>
      </c>
      <c r="B26" s="53" t="s">
        <v>291</v>
      </c>
      <c r="C26" s="51" t="s">
        <v>319</v>
      </c>
      <c r="D26" s="47" t="s">
        <v>188</v>
      </c>
      <c r="E26" s="47">
        <v>1</v>
      </c>
      <c r="F26" s="41"/>
      <c r="G26" s="49"/>
      <c r="H26" s="45">
        <f t="shared" si="25"/>
        <v>0</v>
      </c>
      <c r="I26" s="45">
        <f t="shared" ref="I26" si="44">E26*F26</f>
        <v>0</v>
      </c>
      <c r="J26" s="45">
        <f t="shared" ref="J26" si="45">H26*E26</f>
        <v>0</v>
      </c>
      <c r="K26" s="45">
        <f t="shared" ref="K26" si="46">E26*F26</f>
        <v>0</v>
      </c>
      <c r="L26" s="45">
        <f t="shared" ref="L26" si="47">E26*H26</f>
        <v>0</v>
      </c>
    </row>
    <row r="27" spans="1:13" customFormat="1" ht="43.15" customHeight="1" x14ac:dyDescent="0.25">
      <c r="A27" s="56"/>
      <c r="B27" s="54"/>
      <c r="C27" s="52"/>
      <c r="D27" s="48"/>
      <c r="E27" s="48"/>
      <c r="F27" s="42"/>
      <c r="G27" s="50"/>
      <c r="H27" s="46"/>
      <c r="I27" s="46"/>
      <c r="J27" s="46"/>
      <c r="K27" s="46"/>
      <c r="L27" s="46"/>
      <c r="M27" s="3"/>
    </row>
    <row r="28" spans="1:13" customFormat="1" ht="15" x14ac:dyDescent="0.25">
      <c r="A28" s="55">
        <v>12</v>
      </c>
      <c r="B28" s="51" t="s">
        <v>292</v>
      </c>
      <c r="C28" s="51" t="s">
        <v>329</v>
      </c>
      <c r="D28" s="47" t="s">
        <v>307</v>
      </c>
      <c r="E28" s="47">
        <v>1</v>
      </c>
      <c r="F28" s="41"/>
      <c r="G28" s="49"/>
      <c r="H28" s="45">
        <f t="shared" si="30"/>
        <v>0</v>
      </c>
      <c r="I28" s="45">
        <f t="shared" ref="I28" si="48">E28*F28</f>
        <v>0</v>
      </c>
      <c r="J28" s="45">
        <f t="shared" ref="J28" si="49">H28*E28</f>
        <v>0</v>
      </c>
      <c r="K28" s="45">
        <f t="shared" ref="K28" si="50">E28*F28</f>
        <v>0</v>
      </c>
      <c r="L28" s="45">
        <f t="shared" ref="L28" si="51">E28*H28</f>
        <v>0</v>
      </c>
    </row>
    <row r="29" spans="1:13" customFormat="1" ht="45" customHeight="1" x14ac:dyDescent="0.25">
      <c r="A29" s="56"/>
      <c r="B29" s="52"/>
      <c r="C29" s="52"/>
      <c r="D29" s="48"/>
      <c r="E29" s="48"/>
      <c r="F29" s="42"/>
      <c r="G29" s="50"/>
      <c r="H29" s="46"/>
      <c r="I29" s="46"/>
      <c r="J29" s="46"/>
      <c r="K29" s="46"/>
      <c r="L29" s="46"/>
      <c r="M29" s="3"/>
    </row>
    <row r="30" spans="1:13" customFormat="1" ht="15" x14ac:dyDescent="0.25">
      <c r="A30" s="55">
        <v>13</v>
      </c>
      <c r="B30" s="53" t="s">
        <v>294</v>
      </c>
      <c r="C30" s="51" t="s">
        <v>328</v>
      </c>
      <c r="D30" s="47" t="s">
        <v>18</v>
      </c>
      <c r="E30" s="47">
        <v>1</v>
      </c>
      <c r="F30" s="41"/>
      <c r="G30" s="49"/>
      <c r="H30" s="45">
        <f t="shared" ref="H30" si="52">F30*(100%+G30)</f>
        <v>0</v>
      </c>
      <c r="I30" s="45">
        <f t="shared" ref="I30" si="53">E30*F30</f>
        <v>0</v>
      </c>
      <c r="J30" s="45">
        <f t="shared" ref="J30" si="54">H30*E30</f>
        <v>0</v>
      </c>
      <c r="K30" s="45">
        <f t="shared" ref="K30" si="55">E30*F30</f>
        <v>0</v>
      </c>
      <c r="L30" s="45">
        <f t="shared" ref="L30" si="56">E30*H30</f>
        <v>0</v>
      </c>
    </row>
    <row r="31" spans="1:13" customFormat="1" ht="59.25" customHeight="1" x14ac:dyDescent="0.25">
      <c r="A31" s="56"/>
      <c r="B31" s="54"/>
      <c r="C31" s="52"/>
      <c r="D31" s="48"/>
      <c r="E31" s="48"/>
      <c r="F31" s="42"/>
      <c r="G31" s="50"/>
      <c r="H31" s="46"/>
      <c r="I31" s="46"/>
      <c r="J31" s="46"/>
      <c r="K31" s="46"/>
      <c r="L31" s="46"/>
      <c r="M31" s="3"/>
    </row>
    <row r="32" spans="1:13" customFormat="1" ht="15" x14ac:dyDescent="0.25">
      <c r="A32" s="55">
        <v>14</v>
      </c>
      <c r="B32" s="51" t="s">
        <v>295</v>
      </c>
      <c r="C32" s="51" t="s">
        <v>324</v>
      </c>
      <c r="D32" s="47" t="s">
        <v>188</v>
      </c>
      <c r="E32" s="47">
        <v>1</v>
      </c>
      <c r="F32" s="41"/>
      <c r="G32" s="49"/>
      <c r="H32" s="45">
        <f t="shared" si="20"/>
        <v>0</v>
      </c>
      <c r="I32" s="45">
        <f t="shared" ref="I32" si="57">E32*F32</f>
        <v>0</v>
      </c>
      <c r="J32" s="45">
        <f t="shared" ref="J32" si="58">H32*E32</f>
        <v>0</v>
      </c>
      <c r="K32" s="45">
        <f t="shared" ref="K32" si="59">E32*F32</f>
        <v>0</v>
      </c>
      <c r="L32" s="45">
        <f t="shared" ref="L32" si="60">E32*H32</f>
        <v>0</v>
      </c>
    </row>
    <row r="33" spans="1:13" customFormat="1" ht="45.75" customHeight="1" x14ac:dyDescent="0.25">
      <c r="A33" s="56"/>
      <c r="B33" s="52"/>
      <c r="C33" s="52"/>
      <c r="D33" s="48"/>
      <c r="E33" s="48"/>
      <c r="F33" s="42"/>
      <c r="G33" s="50"/>
      <c r="H33" s="46"/>
      <c r="I33" s="46"/>
      <c r="J33" s="46"/>
      <c r="K33" s="46"/>
      <c r="L33" s="46"/>
      <c r="M33" s="3"/>
    </row>
    <row r="34" spans="1:13" customFormat="1" ht="15" x14ac:dyDescent="0.25">
      <c r="A34" s="55">
        <v>15</v>
      </c>
      <c r="B34" s="53" t="s">
        <v>296</v>
      </c>
      <c r="C34" s="51" t="s">
        <v>323</v>
      </c>
      <c r="D34" s="47" t="s">
        <v>188</v>
      </c>
      <c r="E34" s="47">
        <v>1</v>
      </c>
      <c r="F34" s="41"/>
      <c r="G34" s="49"/>
      <c r="H34" s="45">
        <f t="shared" si="25"/>
        <v>0</v>
      </c>
      <c r="I34" s="45">
        <f t="shared" ref="I34" si="61">E34*F34</f>
        <v>0</v>
      </c>
      <c r="J34" s="45">
        <f t="shared" ref="J34" si="62">H34*E34</f>
        <v>0</v>
      </c>
      <c r="K34" s="45">
        <f t="shared" ref="K34" si="63">E34*F34</f>
        <v>0</v>
      </c>
      <c r="L34" s="45">
        <f t="shared" ref="L34" si="64">E34*H34</f>
        <v>0</v>
      </c>
    </row>
    <row r="35" spans="1:13" customFormat="1" ht="45.75" customHeight="1" x14ac:dyDescent="0.25">
      <c r="A35" s="56"/>
      <c r="B35" s="54"/>
      <c r="C35" s="52"/>
      <c r="D35" s="48"/>
      <c r="E35" s="48"/>
      <c r="F35" s="42"/>
      <c r="G35" s="50"/>
      <c r="H35" s="46"/>
      <c r="I35" s="46"/>
      <c r="J35" s="46"/>
      <c r="K35" s="46"/>
      <c r="L35" s="46"/>
      <c r="M35" s="3"/>
    </row>
    <row r="36" spans="1:13" customFormat="1" ht="15" x14ac:dyDescent="0.25">
      <c r="A36" s="55">
        <v>16</v>
      </c>
      <c r="B36" s="53" t="s">
        <v>297</v>
      </c>
      <c r="C36" s="51" t="s">
        <v>320</v>
      </c>
      <c r="D36" s="47" t="s">
        <v>188</v>
      </c>
      <c r="E36" s="47">
        <v>1</v>
      </c>
      <c r="F36" s="41"/>
      <c r="G36" s="49"/>
      <c r="H36" s="45">
        <f t="shared" si="30"/>
        <v>0</v>
      </c>
      <c r="I36" s="45">
        <f t="shared" ref="I36" si="65">E36*F36</f>
        <v>0</v>
      </c>
      <c r="J36" s="45">
        <f t="shared" ref="J36" si="66">H36*E36</f>
        <v>0</v>
      </c>
      <c r="K36" s="45">
        <f t="shared" ref="K36" si="67">E36*F36</f>
        <v>0</v>
      </c>
      <c r="L36" s="45">
        <f t="shared" ref="L36" si="68">E36*H36</f>
        <v>0</v>
      </c>
    </row>
    <row r="37" spans="1:13" customFormat="1" ht="43.15" customHeight="1" x14ac:dyDescent="0.25">
      <c r="A37" s="56"/>
      <c r="B37" s="54"/>
      <c r="C37" s="52"/>
      <c r="D37" s="48"/>
      <c r="E37" s="48"/>
      <c r="F37" s="42"/>
      <c r="G37" s="50"/>
      <c r="H37" s="46"/>
      <c r="I37" s="46"/>
      <c r="J37" s="46"/>
      <c r="K37" s="46"/>
      <c r="L37" s="46"/>
      <c r="M37" s="3"/>
    </row>
    <row r="38" spans="1:13" customFormat="1" ht="15" x14ac:dyDescent="0.25">
      <c r="A38" s="55">
        <v>17</v>
      </c>
      <c r="B38" s="53" t="s">
        <v>298</v>
      </c>
      <c r="C38" s="51" t="s">
        <v>330</v>
      </c>
      <c r="D38" s="47" t="s">
        <v>308</v>
      </c>
      <c r="E38" s="47">
        <v>1</v>
      </c>
      <c r="F38" s="41"/>
      <c r="G38" s="49"/>
      <c r="H38" s="45">
        <f t="shared" ref="H38" si="69">F38*(100%+G38)</f>
        <v>0</v>
      </c>
      <c r="I38" s="45">
        <f t="shared" ref="I38" si="70">E38*F38</f>
        <v>0</v>
      </c>
      <c r="J38" s="45">
        <f t="shared" ref="J38" si="71">H38*E38</f>
        <v>0</v>
      </c>
      <c r="K38" s="45">
        <f t="shared" ref="K38" si="72">E38*F38</f>
        <v>0</v>
      </c>
      <c r="L38" s="45">
        <f t="shared" ref="L38" si="73">E38*H38</f>
        <v>0</v>
      </c>
    </row>
    <row r="39" spans="1:13" customFormat="1" ht="65.25" customHeight="1" x14ac:dyDescent="0.25">
      <c r="A39" s="56"/>
      <c r="B39" s="54"/>
      <c r="C39" s="52"/>
      <c r="D39" s="48"/>
      <c r="E39" s="48"/>
      <c r="F39" s="42"/>
      <c r="G39" s="50"/>
      <c r="H39" s="46"/>
      <c r="I39" s="46"/>
      <c r="J39" s="46"/>
      <c r="K39" s="46"/>
      <c r="L39" s="46"/>
      <c r="M39" s="3"/>
    </row>
    <row r="40" spans="1:13" customFormat="1" ht="15" x14ac:dyDescent="0.25">
      <c r="A40" s="55">
        <v>18</v>
      </c>
      <c r="B40" s="53" t="s">
        <v>299</v>
      </c>
      <c r="C40" s="51" t="s">
        <v>325</v>
      </c>
      <c r="D40" s="47" t="s">
        <v>188</v>
      </c>
      <c r="E40" s="47">
        <v>1</v>
      </c>
      <c r="F40" s="41"/>
      <c r="G40" s="49"/>
      <c r="H40" s="45">
        <f t="shared" si="20"/>
        <v>0</v>
      </c>
      <c r="I40" s="45">
        <f t="shared" ref="I40" si="74">E40*F40</f>
        <v>0</v>
      </c>
      <c r="J40" s="45">
        <f t="shared" ref="J40" si="75">H40*E40</f>
        <v>0</v>
      </c>
      <c r="K40" s="45">
        <f t="shared" ref="K40" si="76">E40*F40</f>
        <v>0</v>
      </c>
      <c r="L40" s="45">
        <f t="shared" ref="L40" si="77">E40*H40</f>
        <v>0</v>
      </c>
    </row>
    <row r="41" spans="1:13" customFormat="1" ht="39" customHeight="1" x14ac:dyDescent="0.25">
      <c r="A41" s="56"/>
      <c r="B41" s="54"/>
      <c r="C41" s="52"/>
      <c r="D41" s="48"/>
      <c r="E41" s="48"/>
      <c r="F41" s="42"/>
      <c r="G41" s="50"/>
      <c r="H41" s="46"/>
      <c r="I41" s="46"/>
      <c r="J41" s="46"/>
      <c r="K41" s="46"/>
      <c r="L41" s="46"/>
      <c r="M41" s="3"/>
    </row>
    <row r="42" spans="1:13" customFormat="1" ht="15" x14ac:dyDescent="0.25">
      <c r="A42" s="55">
        <v>19</v>
      </c>
      <c r="B42" s="53" t="s">
        <v>300</v>
      </c>
      <c r="C42" s="51" t="s">
        <v>326</v>
      </c>
      <c r="D42" s="47" t="s">
        <v>188</v>
      </c>
      <c r="E42" s="47">
        <v>1</v>
      </c>
      <c r="F42" s="41"/>
      <c r="G42" s="49"/>
      <c r="H42" s="45">
        <f t="shared" si="25"/>
        <v>0</v>
      </c>
      <c r="I42" s="45">
        <f t="shared" ref="I42" si="78">E42*F42</f>
        <v>0</v>
      </c>
      <c r="J42" s="45">
        <f t="shared" ref="J42" si="79">H42*E42</f>
        <v>0</v>
      </c>
      <c r="K42" s="45">
        <f t="shared" ref="K42" si="80">E42*F42</f>
        <v>0</v>
      </c>
      <c r="L42" s="45">
        <f t="shared" ref="L42" si="81">E42*H42</f>
        <v>0</v>
      </c>
    </row>
    <row r="43" spans="1:13" customFormat="1" ht="40.9" customHeight="1" x14ac:dyDescent="0.25">
      <c r="A43" s="56"/>
      <c r="B43" s="54"/>
      <c r="C43" s="52"/>
      <c r="D43" s="48"/>
      <c r="E43" s="48"/>
      <c r="F43" s="42"/>
      <c r="G43" s="50"/>
      <c r="H43" s="46"/>
      <c r="I43" s="46"/>
      <c r="J43" s="46"/>
      <c r="K43" s="46"/>
      <c r="L43" s="46"/>
      <c r="M43" s="3"/>
    </row>
    <row r="44" spans="1:13" customFormat="1" ht="15" x14ac:dyDescent="0.25">
      <c r="A44" s="55">
        <v>20</v>
      </c>
      <c r="B44" s="53" t="s">
        <v>301</v>
      </c>
      <c r="C44" s="51" t="s">
        <v>331</v>
      </c>
      <c r="D44" s="47" t="s">
        <v>18</v>
      </c>
      <c r="E44" s="47">
        <v>1</v>
      </c>
      <c r="F44" s="41"/>
      <c r="G44" s="49"/>
      <c r="H44" s="45">
        <f t="shared" si="30"/>
        <v>0</v>
      </c>
      <c r="I44" s="45">
        <f t="shared" ref="I44" si="82">E44*F44</f>
        <v>0</v>
      </c>
      <c r="J44" s="45">
        <f t="shared" ref="J44" si="83">H44*E44</f>
        <v>0</v>
      </c>
      <c r="K44" s="45">
        <f t="shared" ref="K44" si="84">E44*F44</f>
        <v>0</v>
      </c>
      <c r="L44" s="45">
        <f t="shared" ref="L44" si="85">E44*H44</f>
        <v>0</v>
      </c>
    </row>
    <row r="45" spans="1:13" customFormat="1" ht="47.25" customHeight="1" x14ac:dyDescent="0.25">
      <c r="A45" s="56"/>
      <c r="B45" s="54"/>
      <c r="C45" s="52"/>
      <c r="D45" s="48"/>
      <c r="E45" s="48"/>
      <c r="F45" s="42"/>
      <c r="G45" s="50"/>
      <c r="H45" s="46"/>
      <c r="I45" s="46"/>
      <c r="J45" s="46"/>
      <c r="K45" s="46"/>
      <c r="L45" s="46"/>
      <c r="M45" s="3"/>
    </row>
    <row r="46" spans="1:13" customFormat="1" ht="15" customHeight="1" x14ac:dyDescent="0.25">
      <c r="A46" s="55">
        <v>21</v>
      </c>
      <c r="B46" s="53" t="s">
        <v>302</v>
      </c>
      <c r="C46" s="51" t="s">
        <v>312</v>
      </c>
      <c r="D46" s="70" t="s">
        <v>188</v>
      </c>
      <c r="E46" s="47">
        <v>1</v>
      </c>
      <c r="F46" s="74"/>
      <c r="G46" s="49"/>
      <c r="H46" s="45">
        <f t="shared" ref="H46" si="86">F46*(100%+G46)</f>
        <v>0</v>
      </c>
      <c r="I46" s="45">
        <f t="shared" ref="I46" si="87">E46*F46</f>
        <v>0</v>
      </c>
      <c r="J46" s="45">
        <f t="shared" ref="J46" si="88">H46*E46</f>
        <v>0</v>
      </c>
      <c r="K46" s="45">
        <f t="shared" ref="K46" si="89">E46*F46</f>
        <v>0</v>
      </c>
      <c r="L46" s="45">
        <f t="shared" ref="L46" si="90">E46*H46</f>
        <v>0</v>
      </c>
    </row>
    <row r="47" spans="1:13" customFormat="1" ht="44.25" customHeight="1" x14ac:dyDescent="0.25">
      <c r="A47" s="56"/>
      <c r="B47" s="54"/>
      <c r="C47" s="52"/>
      <c r="D47" s="71"/>
      <c r="E47" s="48"/>
      <c r="F47" s="75"/>
      <c r="G47" s="50"/>
      <c r="H47" s="46"/>
      <c r="I47" s="46"/>
      <c r="J47" s="46"/>
      <c r="K47" s="46"/>
      <c r="L47" s="46"/>
      <c r="M47" s="3"/>
    </row>
    <row r="48" spans="1:13" customFormat="1" ht="15" x14ac:dyDescent="0.25">
      <c r="A48" s="55">
        <v>22</v>
      </c>
      <c r="B48" s="53" t="s">
        <v>303</v>
      </c>
      <c r="C48" s="67" t="s">
        <v>327</v>
      </c>
      <c r="D48" s="47" t="s">
        <v>188</v>
      </c>
      <c r="E48" s="47">
        <v>1</v>
      </c>
      <c r="F48" s="41"/>
      <c r="G48" s="49"/>
      <c r="H48" s="45">
        <f t="shared" ref="H48" si="91">F48*(100%+G48)</f>
        <v>0</v>
      </c>
      <c r="I48" s="45">
        <f t="shared" ref="I48" si="92">E48*F48</f>
        <v>0</v>
      </c>
      <c r="J48" s="45">
        <f t="shared" ref="J48" si="93">H48*E48</f>
        <v>0</v>
      </c>
      <c r="K48" s="45">
        <f t="shared" ref="K48" si="94">E48*F48</f>
        <v>0</v>
      </c>
      <c r="L48" s="45">
        <f t="shared" ref="L48" si="95">E48*H48</f>
        <v>0</v>
      </c>
    </row>
    <row r="49" spans="1:75" customFormat="1" ht="48" customHeight="1" x14ac:dyDescent="0.25">
      <c r="A49" s="56"/>
      <c r="B49" s="54"/>
      <c r="C49" s="68"/>
      <c r="D49" s="48"/>
      <c r="E49" s="48"/>
      <c r="F49" s="42"/>
      <c r="G49" s="50"/>
      <c r="H49" s="46"/>
      <c r="I49" s="46"/>
      <c r="J49" s="46"/>
      <c r="K49" s="46"/>
      <c r="L49" s="46"/>
      <c r="M49" s="3"/>
    </row>
    <row r="50" spans="1:75" customFormat="1" ht="15" x14ac:dyDescent="0.25">
      <c r="A50" s="55">
        <v>23</v>
      </c>
      <c r="B50" s="53" t="s">
        <v>304</v>
      </c>
      <c r="C50" s="67" t="s">
        <v>340</v>
      </c>
      <c r="D50" s="70" t="s">
        <v>188</v>
      </c>
      <c r="E50" s="47">
        <v>1</v>
      </c>
      <c r="F50" s="41"/>
      <c r="G50" s="49"/>
      <c r="H50" s="45">
        <f t="shared" ref="H50" si="96">F50*(100%+G50)</f>
        <v>0</v>
      </c>
      <c r="I50" s="45">
        <f t="shared" ref="I50" si="97">E50*F50</f>
        <v>0</v>
      </c>
      <c r="J50" s="45">
        <f t="shared" ref="J50" si="98">H50*E50</f>
        <v>0</v>
      </c>
      <c r="K50" s="45">
        <f t="shared" ref="K50" si="99">E50*F50</f>
        <v>0</v>
      </c>
      <c r="L50" s="45">
        <f t="shared" ref="L50" si="100">E50*H50</f>
        <v>0</v>
      </c>
    </row>
    <row r="51" spans="1:75" customFormat="1" ht="59.25" customHeight="1" x14ac:dyDescent="0.25">
      <c r="A51" s="56"/>
      <c r="B51" s="54"/>
      <c r="C51" s="68"/>
      <c r="D51" s="71"/>
      <c r="E51" s="48"/>
      <c r="F51" s="42"/>
      <c r="G51" s="50"/>
      <c r="H51" s="46"/>
      <c r="I51" s="46"/>
      <c r="J51" s="46"/>
      <c r="K51" s="46"/>
      <c r="L51" s="46"/>
      <c r="M51" s="3"/>
    </row>
    <row r="52" spans="1:75" customFormat="1" ht="15" x14ac:dyDescent="0.25">
      <c r="A52" s="55">
        <v>24</v>
      </c>
      <c r="B52" s="51" t="s">
        <v>305</v>
      </c>
      <c r="C52" s="67" t="s">
        <v>341</v>
      </c>
      <c r="D52" s="47" t="s">
        <v>309</v>
      </c>
      <c r="E52" s="47">
        <v>1</v>
      </c>
      <c r="F52" s="41"/>
      <c r="G52" s="49"/>
      <c r="H52" s="45">
        <f t="shared" ref="H52" si="101">F52*(100%+G52)</f>
        <v>0</v>
      </c>
      <c r="I52" s="45">
        <f t="shared" ref="I52" si="102">E52*F52</f>
        <v>0</v>
      </c>
      <c r="J52" s="45">
        <f t="shared" ref="J52" si="103">H52*E52</f>
        <v>0</v>
      </c>
      <c r="K52" s="45">
        <f t="shared" ref="K52" si="104">E52*F52</f>
        <v>0</v>
      </c>
      <c r="L52" s="45">
        <f t="shared" ref="L52" si="105">E52*H52</f>
        <v>0</v>
      </c>
    </row>
    <row r="53" spans="1:75" customFormat="1" ht="50.25" customHeight="1" x14ac:dyDescent="0.25">
      <c r="A53" s="56"/>
      <c r="B53" s="52"/>
      <c r="C53" s="69"/>
      <c r="D53" s="48"/>
      <c r="E53" s="48"/>
      <c r="F53" s="42"/>
      <c r="G53" s="50"/>
      <c r="H53" s="46"/>
      <c r="I53" s="46"/>
      <c r="J53" s="46"/>
      <c r="K53" s="46"/>
      <c r="L53" s="46"/>
      <c r="M53" s="3"/>
    </row>
    <row r="54" spans="1:75" ht="39" customHeight="1" thickBot="1" x14ac:dyDescent="0.25">
      <c r="C54" s="59"/>
      <c r="D54" s="59"/>
      <c r="E54" s="6"/>
      <c r="F54" s="2" t="str">
        <f>"suma kontrolna: "
&amp;SUM(F6:F53)</f>
        <v>suma kontrolna: 0</v>
      </c>
      <c r="G54" s="2" t="str">
        <f>"suma kontrolna: "
&amp;SUM(G6:G53)</f>
        <v>suma kontrolna: 0</v>
      </c>
      <c r="H54" s="2" t="str">
        <f>"suma kontrolna: "
&amp;SUM(H6:H53)</f>
        <v>suma kontrolna: 0</v>
      </c>
      <c r="I54" s="7" t="str">
        <f>"Całkowita wartość netto: "&amp;SUM(I6:I53)&amp;" zł"</f>
        <v>Całkowita wartość netto: 0 zł</v>
      </c>
      <c r="J54" s="7" t="str">
        <f>"Całkowita wartość brutto: "&amp;SUM(J6:J53)&amp;" zł"</f>
        <v>Całkowita wartość brutto: 0 zł</v>
      </c>
      <c r="K54" s="25" t="str">
        <f>"całkowita wartość netto: "
&amp;SUM(K6:K53)</f>
        <v>całkowita wartość netto: 0</v>
      </c>
      <c r="L54" s="25" t="str">
        <f>"całkowita wartość brutto: "
&amp;SUM(L6:L53)</f>
        <v>całkowita wartość brutto: 0</v>
      </c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</row>
    <row r="55" spans="1:75" x14ac:dyDescent="0.2"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</row>
    <row r="56" spans="1:75" x14ac:dyDescent="0.2"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</row>
    <row r="57" spans="1:75" ht="57" customHeight="1" x14ac:dyDescent="0.2">
      <c r="F57" s="60" t="s">
        <v>5</v>
      </c>
      <c r="G57" s="60"/>
      <c r="H57" s="60"/>
      <c r="I57" s="60"/>
      <c r="J57" s="60"/>
    </row>
    <row r="61" spans="1:75" x14ac:dyDescent="0.2">
      <c r="K61" s="27"/>
    </row>
  </sheetData>
  <mergeCells count="289">
    <mergeCell ref="K10:K11"/>
    <mergeCell ref="L10:L11"/>
    <mergeCell ref="G12:G13"/>
    <mergeCell ref="H12:H13"/>
    <mergeCell ref="K12:K13"/>
    <mergeCell ref="L12:L13"/>
    <mergeCell ref="C10:C11"/>
    <mergeCell ref="C12:C13"/>
    <mergeCell ref="F12:F13"/>
    <mergeCell ref="E12:E13"/>
    <mergeCell ref="D12:D13"/>
    <mergeCell ref="A12:A13"/>
    <mergeCell ref="A10:A11"/>
    <mergeCell ref="B10:B11"/>
    <mergeCell ref="B12:B13"/>
    <mergeCell ref="F10:F11"/>
    <mergeCell ref="H10:H11"/>
    <mergeCell ref="G10:G11"/>
    <mergeCell ref="E10:E11"/>
    <mergeCell ref="D10:D11"/>
    <mergeCell ref="A8:A9"/>
    <mergeCell ref="B8:B9"/>
    <mergeCell ref="C8:C9"/>
    <mergeCell ref="D8:D9"/>
    <mergeCell ref="E8:E9"/>
    <mergeCell ref="A1:J1"/>
    <mergeCell ref="A2:J2"/>
    <mergeCell ref="A3:H3"/>
    <mergeCell ref="A6:A7"/>
    <mergeCell ref="B6:B7"/>
    <mergeCell ref="C6:C7"/>
    <mergeCell ref="D6:D7"/>
    <mergeCell ref="E6:E7"/>
    <mergeCell ref="F6:F7"/>
    <mergeCell ref="G6:G7"/>
    <mergeCell ref="L8:L9"/>
    <mergeCell ref="F8:F9"/>
    <mergeCell ref="G8:G9"/>
    <mergeCell ref="H8:H9"/>
    <mergeCell ref="I8:I9"/>
    <mergeCell ref="J8:J9"/>
    <mergeCell ref="K8:K9"/>
    <mergeCell ref="H6:H7"/>
    <mergeCell ref="I6:I7"/>
    <mergeCell ref="J6:J7"/>
    <mergeCell ref="K6:K7"/>
    <mergeCell ref="L6:L7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A22:A23"/>
    <mergeCell ref="B22:B23"/>
    <mergeCell ref="C22:C23"/>
    <mergeCell ref="E22:E23"/>
    <mergeCell ref="F22:F23"/>
    <mergeCell ref="A20:A21"/>
    <mergeCell ref="B20:B21"/>
    <mergeCell ref="C20:C21"/>
    <mergeCell ref="E20:E21"/>
    <mergeCell ref="F20:F21"/>
    <mergeCell ref="G22:G23"/>
    <mergeCell ref="H22:H23"/>
    <mergeCell ref="I22:I23"/>
    <mergeCell ref="J22:J23"/>
    <mergeCell ref="K22:K23"/>
    <mergeCell ref="L22:L23"/>
    <mergeCell ref="H20:H21"/>
    <mergeCell ref="I20:I21"/>
    <mergeCell ref="J20:J21"/>
    <mergeCell ref="K20:K21"/>
    <mergeCell ref="L20:L21"/>
    <mergeCell ref="G20:G21"/>
    <mergeCell ref="G24:G25"/>
    <mergeCell ref="H24:H25"/>
    <mergeCell ref="I24:I25"/>
    <mergeCell ref="J24:J25"/>
    <mergeCell ref="K24:K25"/>
    <mergeCell ref="L24:L25"/>
    <mergeCell ref="A24:A25"/>
    <mergeCell ref="B24:B25"/>
    <mergeCell ref="C24:C25"/>
    <mergeCell ref="D24:D25"/>
    <mergeCell ref="E24:E25"/>
    <mergeCell ref="F24:F25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F28:F29"/>
    <mergeCell ref="G30:G31"/>
    <mergeCell ref="H30:H31"/>
    <mergeCell ref="I30:I31"/>
    <mergeCell ref="J30:J31"/>
    <mergeCell ref="K30:K31"/>
    <mergeCell ref="L30:L31"/>
    <mergeCell ref="A30:A31"/>
    <mergeCell ref="B30:B31"/>
    <mergeCell ref="C30:C31"/>
    <mergeCell ref="D30:D31"/>
    <mergeCell ref="E30:E31"/>
    <mergeCell ref="F30:F31"/>
    <mergeCell ref="G32:G33"/>
    <mergeCell ref="H32:H33"/>
    <mergeCell ref="I32:I33"/>
    <mergeCell ref="J32:J33"/>
    <mergeCell ref="K32:K33"/>
    <mergeCell ref="L32:L33"/>
    <mergeCell ref="A32:A33"/>
    <mergeCell ref="B32:B33"/>
    <mergeCell ref="C32:C33"/>
    <mergeCell ref="D32:D33"/>
    <mergeCell ref="E32:E33"/>
    <mergeCell ref="F32:F33"/>
    <mergeCell ref="G34:G35"/>
    <mergeCell ref="H34:H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G36:G37"/>
    <mergeCell ref="H36:H37"/>
    <mergeCell ref="I36:I37"/>
    <mergeCell ref="J36:J37"/>
    <mergeCell ref="K36:K37"/>
    <mergeCell ref="L36:L37"/>
    <mergeCell ref="A36:A37"/>
    <mergeCell ref="B36:B37"/>
    <mergeCell ref="C36:C37"/>
    <mergeCell ref="D36:D37"/>
    <mergeCell ref="E36:E37"/>
    <mergeCell ref="F36:F37"/>
    <mergeCell ref="G38:G39"/>
    <mergeCell ref="H38:H39"/>
    <mergeCell ref="I38:I39"/>
    <mergeCell ref="J38:J39"/>
    <mergeCell ref="K38:K39"/>
    <mergeCell ref="L38:L39"/>
    <mergeCell ref="A38:A39"/>
    <mergeCell ref="B38:B39"/>
    <mergeCell ref="C38:C39"/>
    <mergeCell ref="D38:D39"/>
    <mergeCell ref="E38:E39"/>
    <mergeCell ref="F38:F39"/>
    <mergeCell ref="L42:L43"/>
    <mergeCell ref="A42:A43"/>
    <mergeCell ref="B42:B43"/>
    <mergeCell ref="C42:C43"/>
    <mergeCell ref="D42:D43"/>
    <mergeCell ref="E42:E43"/>
    <mergeCell ref="F42:F43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L46:L47"/>
    <mergeCell ref="A46:A47"/>
    <mergeCell ref="B46:B47"/>
    <mergeCell ref="C46:C47"/>
    <mergeCell ref="D46:D47"/>
    <mergeCell ref="E46:E47"/>
    <mergeCell ref="F46:F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G48:G49"/>
    <mergeCell ref="H48:H49"/>
    <mergeCell ref="I48:I49"/>
    <mergeCell ref="J48:J49"/>
    <mergeCell ref="K48:K49"/>
    <mergeCell ref="L48:L49"/>
    <mergeCell ref="A48:A49"/>
    <mergeCell ref="B48:B49"/>
    <mergeCell ref="C48:C49"/>
    <mergeCell ref="D48:D49"/>
    <mergeCell ref="E48:E49"/>
    <mergeCell ref="F48:F49"/>
    <mergeCell ref="L52:L53"/>
    <mergeCell ref="A52:A53"/>
    <mergeCell ref="B52:B53"/>
    <mergeCell ref="C52:C53"/>
    <mergeCell ref="D52:D53"/>
    <mergeCell ref="E52:E53"/>
    <mergeCell ref="F52:F53"/>
    <mergeCell ref="L50:L51"/>
    <mergeCell ref="A50:A51"/>
    <mergeCell ref="B50:B51"/>
    <mergeCell ref="C50:C51"/>
    <mergeCell ref="D50:D51"/>
    <mergeCell ref="E50:E51"/>
    <mergeCell ref="F50:F51"/>
    <mergeCell ref="C54:D54"/>
    <mergeCell ref="F57:J57"/>
    <mergeCell ref="D20:D21"/>
    <mergeCell ref="D22:D23"/>
    <mergeCell ref="G50:G51"/>
    <mergeCell ref="H50:H51"/>
    <mergeCell ref="I50:I51"/>
    <mergeCell ref="J50:J51"/>
    <mergeCell ref="K50:K51"/>
    <mergeCell ref="G46:G47"/>
    <mergeCell ref="H46:H47"/>
    <mergeCell ref="I46:I47"/>
    <mergeCell ref="J46:J47"/>
    <mergeCell ref="K46:K47"/>
    <mergeCell ref="G42:G43"/>
    <mergeCell ref="H42:H43"/>
    <mergeCell ref="I42:I43"/>
    <mergeCell ref="J42:J43"/>
    <mergeCell ref="K42:K43"/>
    <mergeCell ref="G52:G53"/>
    <mergeCell ref="H52:H53"/>
    <mergeCell ref="I52:I53"/>
    <mergeCell ref="J52:J53"/>
    <mergeCell ref="K52:K53"/>
  </mergeCells>
  <conditionalFormatting sqref="C54">
    <cfRule type="duplicateValues" dxfId="11" priority="1"/>
  </conditionalFormatting>
  <conditionalFormatting sqref="B58:B1048576 B1:B2">
    <cfRule type="duplicateValues" dxfId="10" priority="6"/>
  </conditionalFormatting>
  <conditionalFormatting sqref="B54:B57 B4:B5">
    <cfRule type="duplicateValues" dxfId="9" priority="7"/>
  </conditionalFormatting>
  <pageMargins left="0.25" right="0.25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pageSetUpPr fitToPage="1"/>
  </sheetPr>
  <dimension ref="A1:J22"/>
  <sheetViews>
    <sheetView topLeftCell="A4" workbookViewId="0">
      <selection activeCell="B10" sqref="B10:B11"/>
    </sheetView>
  </sheetViews>
  <sheetFormatPr defaultColWidth="8.85546875" defaultRowHeight="12.75" x14ac:dyDescent="0.2"/>
  <cols>
    <col min="1" max="1" width="4.7109375" style="3" customWidth="1"/>
    <col min="2" max="2" width="41.7109375" style="9" customWidth="1"/>
    <col min="3" max="3" width="40.7109375" style="3" customWidth="1"/>
    <col min="4" max="4" width="9.7109375" style="9" customWidth="1"/>
    <col min="5" max="5" width="8.5703125" style="9" customWidth="1"/>
    <col min="6" max="6" width="13" style="3" customWidth="1"/>
    <col min="7" max="7" width="7.42578125" style="3" customWidth="1"/>
    <col min="8" max="10" width="13" style="3" customWidth="1"/>
    <col min="11" max="16384" width="8.85546875" style="3"/>
  </cols>
  <sheetData>
    <row r="1" spans="1:10" ht="46.9" customHeight="1" x14ac:dyDescent="0.2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4.45" customHeight="1" x14ac:dyDescent="0.2">
      <c r="A2" s="86" t="s">
        <v>339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x14ac:dyDescent="0.2">
      <c r="A3" s="11" t="s">
        <v>16</v>
      </c>
      <c r="B3" s="20"/>
      <c r="C3" s="10"/>
      <c r="D3" s="10"/>
      <c r="E3" s="10"/>
      <c r="F3" s="10"/>
      <c r="G3" s="10"/>
      <c r="H3" s="10"/>
      <c r="I3" s="10"/>
      <c r="J3" s="10"/>
    </row>
    <row r="4" spans="1:10" s="5" customFormat="1" ht="85.9" customHeight="1" x14ac:dyDescent="0.2">
      <c r="A4" s="4" t="s">
        <v>0</v>
      </c>
      <c r="B4" s="4" t="s">
        <v>25</v>
      </c>
      <c r="C4" s="4" t="s">
        <v>24</v>
      </c>
      <c r="D4" s="4" t="s">
        <v>6</v>
      </c>
      <c r="E4" s="4" t="s">
        <v>7</v>
      </c>
      <c r="F4" s="4" t="s">
        <v>2</v>
      </c>
      <c r="G4" s="4" t="s">
        <v>1</v>
      </c>
      <c r="H4" s="4" t="s">
        <v>3</v>
      </c>
      <c r="I4" s="4" t="s">
        <v>8</v>
      </c>
      <c r="J4" s="4" t="s">
        <v>4</v>
      </c>
    </row>
    <row r="5" spans="1:10" x14ac:dyDescent="0.2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 t="s">
        <v>11</v>
      </c>
      <c r="I5" s="1" t="s">
        <v>10</v>
      </c>
      <c r="J5" s="1" t="s">
        <v>9</v>
      </c>
    </row>
    <row r="6" spans="1:10" ht="28.9" customHeight="1" x14ac:dyDescent="0.2">
      <c r="A6" s="87">
        <v>1</v>
      </c>
      <c r="B6" s="101" t="s">
        <v>273</v>
      </c>
      <c r="C6" s="99" t="s">
        <v>276</v>
      </c>
      <c r="D6" s="106" t="s">
        <v>263</v>
      </c>
      <c r="E6" s="106">
        <v>3</v>
      </c>
      <c r="F6" s="80"/>
      <c r="G6" s="78"/>
      <c r="H6" s="45">
        <f t="shared" ref="H6:H14" si="0">F6+F6*G6</f>
        <v>0</v>
      </c>
      <c r="I6" s="45">
        <f>E6*F6</f>
        <v>0</v>
      </c>
      <c r="J6" s="45">
        <f>H6*E6</f>
        <v>0</v>
      </c>
    </row>
    <row r="7" spans="1:10" ht="30" customHeight="1" x14ac:dyDescent="0.2">
      <c r="A7" s="88"/>
      <c r="B7" s="102"/>
      <c r="C7" s="100"/>
      <c r="D7" s="107"/>
      <c r="E7" s="107"/>
      <c r="F7" s="81"/>
      <c r="G7" s="79"/>
      <c r="H7" s="46"/>
      <c r="I7" s="46"/>
      <c r="J7" s="46"/>
    </row>
    <row r="8" spans="1:10" ht="14.45" customHeight="1" x14ac:dyDescent="0.2">
      <c r="A8" s="87">
        <v>2</v>
      </c>
      <c r="B8" s="101" t="s">
        <v>274</v>
      </c>
      <c r="C8" s="99" t="s">
        <v>277</v>
      </c>
      <c r="D8" s="106" t="s">
        <v>263</v>
      </c>
      <c r="E8" s="106">
        <v>3</v>
      </c>
      <c r="F8" s="80"/>
      <c r="G8" s="78"/>
      <c r="H8" s="45">
        <f t="shared" si="0"/>
        <v>0</v>
      </c>
      <c r="I8" s="45">
        <f t="shared" ref="I8" si="1">E8*F8</f>
        <v>0</v>
      </c>
      <c r="J8" s="45">
        <f t="shared" ref="J8" si="2">H8*E8</f>
        <v>0</v>
      </c>
    </row>
    <row r="9" spans="1:10" ht="39.75" customHeight="1" x14ac:dyDescent="0.2">
      <c r="A9" s="88"/>
      <c r="B9" s="102"/>
      <c r="C9" s="100"/>
      <c r="D9" s="107"/>
      <c r="E9" s="107"/>
      <c r="F9" s="81"/>
      <c r="G9" s="79"/>
      <c r="H9" s="46"/>
      <c r="I9" s="46"/>
      <c r="J9" s="46"/>
    </row>
    <row r="10" spans="1:10" ht="14.45" customHeight="1" x14ac:dyDescent="0.2">
      <c r="A10" s="87">
        <v>3</v>
      </c>
      <c r="B10" s="101" t="s">
        <v>275</v>
      </c>
      <c r="C10" s="99" t="s">
        <v>278</v>
      </c>
      <c r="D10" s="106" t="s">
        <v>263</v>
      </c>
      <c r="E10" s="106">
        <v>3</v>
      </c>
      <c r="F10" s="80"/>
      <c r="G10" s="78"/>
      <c r="H10" s="45">
        <f t="shared" si="0"/>
        <v>0</v>
      </c>
      <c r="I10" s="45">
        <f t="shared" ref="I10" si="3">E10*F10</f>
        <v>0</v>
      </c>
      <c r="J10" s="45">
        <f t="shared" ref="J10" si="4">H10*E10</f>
        <v>0</v>
      </c>
    </row>
    <row r="11" spans="1:10" ht="42" customHeight="1" x14ac:dyDescent="0.2">
      <c r="A11" s="88"/>
      <c r="B11" s="102"/>
      <c r="C11" s="100"/>
      <c r="D11" s="107"/>
      <c r="E11" s="107"/>
      <c r="F11" s="81"/>
      <c r="G11" s="79"/>
      <c r="H11" s="46"/>
      <c r="I11" s="46"/>
      <c r="J11" s="46"/>
    </row>
    <row r="12" spans="1:10" ht="14.45" customHeight="1" x14ac:dyDescent="0.2">
      <c r="A12" s="87">
        <v>4</v>
      </c>
      <c r="B12" s="103" t="s">
        <v>282</v>
      </c>
      <c r="C12" s="99" t="s">
        <v>283</v>
      </c>
      <c r="D12" s="106" t="s">
        <v>201</v>
      </c>
      <c r="E12" s="106">
        <v>3</v>
      </c>
      <c r="F12" s="80"/>
      <c r="G12" s="78"/>
      <c r="H12" s="45">
        <f t="shared" si="0"/>
        <v>0</v>
      </c>
      <c r="I12" s="45">
        <f t="shared" ref="I12" si="5">E12*F12</f>
        <v>0</v>
      </c>
      <c r="J12" s="45">
        <f t="shared" ref="J12" si="6">H12*E12</f>
        <v>0</v>
      </c>
    </row>
    <row r="13" spans="1:10" ht="38.25" customHeight="1" x14ac:dyDescent="0.2">
      <c r="A13" s="88"/>
      <c r="B13" s="102"/>
      <c r="C13" s="100"/>
      <c r="D13" s="107"/>
      <c r="E13" s="107"/>
      <c r="F13" s="81"/>
      <c r="G13" s="79"/>
      <c r="H13" s="46"/>
      <c r="I13" s="46"/>
      <c r="J13" s="46"/>
    </row>
    <row r="14" spans="1:10" ht="14.45" customHeight="1" x14ac:dyDescent="0.2">
      <c r="A14" s="87">
        <v>5</v>
      </c>
      <c r="B14" s="104" t="s">
        <v>280</v>
      </c>
      <c r="C14" s="99" t="s">
        <v>281</v>
      </c>
      <c r="D14" s="106" t="s">
        <v>201</v>
      </c>
      <c r="E14" s="106">
        <v>3</v>
      </c>
      <c r="F14" s="80"/>
      <c r="G14" s="78"/>
      <c r="H14" s="45">
        <f t="shared" si="0"/>
        <v>0</v>
      </c>
      <c r="I14" s="45">
        <f t="shared" ref="I14" si="7">E14*F14</f>
        <v>0</v>
      </c>
      <c r="J14" s="45">
        <f t="shared" ref="J14" si="8">H14*E14</f>
        <v>0</v>
      </c>
    </row>
    <row r="15" spans="1:10" ht="47.25" customHeight="1" x14ac:dyDescent="0.2">
      <c r="A15" s="88"/>
      <c r="B15" s="105"/>
      <c r="C15" s="100"/>
      <c r="D15" s="107"/>
      <c r="E15" s="107"/>
      <c r="F15" s="81"/>
      <c r="G15" s="79"/>
      <c r="H15" s="46"/>
      <c r="I15" s="46"/>
      <c r="J15" s="46"/>
    </row>
    <row r="16" spans="1:10" ht="39" thickBot="1" x14ac:dyDescent="0.25">
      <c r="B16" s="13"/>
      <c r="C16" s="59"/>
      <c r="D16" s="59"/>
      <c r="E16" s="6"/>
      <c r="F16" s="2" t="str">
        <f>"suma kontrolna: "
&amp;SUM(F6:F15)</f>
        <v>suma kontrolna: 0</v>
      </c>
      <c r="G16" s="2" t="str">
        <f>"suma kontrolna: "
&amp;SUM(G6:G15)</f>
        <v>suma kontrolna: 0</v>
      </c>
      <c r="H16" s="2" t="str">
        <f>"suma kontrolna: "
&amp;SUM(H6:H15)</f>
        <v>suma kontrolna: 0</v>
      </c>
      <c r="I16" s="7" t="str">
        <f>"Całkowita wartość netto: "&amp;SUM(I6:I15)&amp;" zł"</f>
        <v>Całkowita wartość netto: 0 zł</v>
      </c>
      <c r="J16" s="7" t="str">
        <f>"Całkowita wartość brutto: "&amp;SUM(J6:J15)&amp;" zł"</f>
        <v>Całkowita wartość brutto: 0 zł</v>
      </c>
    </row>
    <row r="17" spans="2:10" x14ac:dyDescent="0.2">
      <c r="B17" s="13"/>
      <c r="C17" s="8"/>
    </row>
    <row r="19" spans="2:10" ht="36.950000000000003" customHeight="1" x14ac:dyDescent="0.2">
      <c r="F19" s="60" t="s">
        <v>5</v>
      </c>
      <c r="G19" s="60"/>
      <c r="H19" s="60"/>
      <c r="I19" s="60"/>
      <c r="J19" s="60"/>
    </row>
    <row r="22" spans="2:10" x14ac:dyDescent="0.2">
      <c r="I22" s="27"/>
    </row>
  </sheetData>
  <sortState ref="A8:E48">
    <sortCondition ref="A7"/>
  </sortState>
  <mergeCells count="54">
    <mergeCell ref="F19:J19"/>
    <mergeCell ref="A1:J1"/>
    <mergeCell ref="A2:J2"/>
    <mergeCell ref="A6:A7"/>
    <mergeCell ref="A8:A9"/>
    <mergeCell ref="A10:A11"/>
    <mergeCell ref="A12:A13"/>
    <mergeCell ref="A14:A15"/>
    <mergeCell ref="D6:D7"/>
    <mergeCell ref="D8:D9"/>
    <mergeCell ref="D10:D11"/>
    <mergeCell ref="D12:D13"/>
    <mergeCell ref="D14:D15"/>
    <mergeCell ref="C16:D16"/>
    <mergeCell ref="I6:I7"/>
    <mergeCell ref="J6:J7"/>
    <mergeCell ref="J8:J9"/>
    <mergeCell ref="J10:J11"/>
    <mergeCell ref="J12:J13"/>
    <mergeCell ref="I8:I9"/>
    <mergeCell ref="I10:I11"/>
    <mergeCell ref="I12:I13"/>
    <mergeCell ref="E6:E7"/>
    <mergeCell ref="E8:E9"/>
    <mergeCell ref="E10:E11"/>
    <mergeCell ref="E12:E13"/>
    <mergeCell ref="H6:H7"/>
    <mergeCell ref="F6:F7"/>
    <mergeCell ref="F8:F9"/>
    <mergeCell ref="F10:F11"/>
    <mergeCell ref="F12:F13"/>
    <mergeCell ref="G6:G7"/>
    <mergeCell ref="G8:G9"/>
    <mergeCell ref="G10:G11"/>
    <mergeCell ref="G12:G13"/>
    <mergeCell ref="H8:H9"/>
    <mergeCell ref="H10:H11"/>
    <mergeCell ref="H12:H13"/>
    <mergeCell ref="E14:E15"/>
    <mergeCell ref="H14:H15"/>
    <mergeCell ref="F14:F15"/>
    <mergeCell ref="I14:I15"/>
    <mergeCell ref="J14:J15"/>
    <mergeCell ref="G14:G15"/>
    <mergeCell ref="B6:B7"/>
    <mergeCell ref="B8:B9"/>
    <mergeCell ref="B10:B11"/>
    <mergeCell ref="B12:B13"/>
    <mergeCell ref="B14:B15"/>
    <mergeCell ref="C6:C7"/>
    <mergeCell ref="C8:C9"/>
    <mergeCell ref="C10:C11"/>
    <mergeCell ref="C12:C13"/>
    <mergeCell ref="C14:C15"/>
  </mergeCells>
  <conditionalFormatting sqref="C16">
    <cfRule type="duplicateValues" dxfId="8" priority="33"/>
  </conditionalFormatting>
  <conditionalFormatting sqref="C6">
    <cfRule type="duplicateValues" dxfId="7" priority="31"/>
  </conditionalFormatting>
  <conditionalFormatting sqref="B6">
    <cfRule type="duplicateValues" dxfId="6" priority="20"/>
  </conditionalFormatting>
  <conditionalFormatting sqref="B14">
    <cfRule type="duplicateValues" dxfId="5" priority="15"/>
  </conditionalFormatting>
  <conditionalFormatting sqref="C8">
    <cfRule type="duplicateValues" dxfId="4" priority="14"/>
  </conditionalFormatting>
  <conditionalFormatting sqref="C12">
    <cfRule type="duplicateValues" dxfId="3" priority="12"/>
  </conditionalFormatting>
  <conditionalFormatting sqref="C10">
    <cfRule type="duplicateValues" dxfId="2" priority="3"/>
  </conditionalFormatting>
  <conditionalFormatting sqref="C14">
    <cfRule type="duplicateValues" dxfId="1" priority="1"/>
  </conditionalFormatting>
  <conditionalFormatting sqref="B16:B1048576 B1:B5">
    <cfRule type="duplicateValues" dxfId="0" priority="369"/>
  </conditionalFormatting>
  <pageMargins left="0.25" right="0.25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część I</vt:lpstr>
      <vt:lpstr>część II </vt:lpstr>
      <vt:lpstr>część III </vt:lpstr>
      <vt:lpstr>część IV</vt:lpstr>
      <vt:lpstr>część V</vt:lpstr>
      <vt:lpstr>część VI</vt:lpstr>
      <vt:lpstr>część VII</vt:lpstr>
      <vt:lpstr>część VIII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Nowakowska</dc:creator>
  <cp:lastModifiedBy>LZdanowska</cp:lastModifiedBy>
  <cp:lastPrinted>2022-12-09T10:57:53Z</cp:lastPrinted>
  <dcterms:created xsi:type="dcterms:W3CDTF">2020-02-11T12:40:03Z</dcterms:created>
  <dcterms:modified xsi:type="dcterms:W3CDTF">2022-12-27T07:02:57Z</dcterms:modified>
</cp:coreProperties>
</file>