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5763867-06BE-4349-9076-C3180BF06789}" xr6:coauthVersionLast="47" xr6:coauthVersionMax="47" xr10:uidLastSave="{00000000-0000-0000-0000-000000000000}"/>
  <workbookProtection workbookAlgorithmName="SHA-512" workbookHashValue="4BM5XQOAWygNjjl2m+o4FVMULDDfXm20aYfPj5uJ2imc+bJ9X8Y7HD2JQr5ddsPyUb6JaF5dy6wgc+CiNS6odQ==" workbookSaltValue="X71KWAQYcjtdCypKe9FD7A==" workbookSpinCount="100000" lockStructure="1"/>
  <bookViews>
    <workbookView xWindow="-120" yWindow="-120" windowWidth="29040" windowHeight="15720" tabRatio="514" activeTab="1" xr2:uid="{00000000-000D-0000-FFFF-FFFF00000000}"/>
  </bookViews>
  <sheets>
    <sheet name="Zamówienie - akcesoria komput." sheetId="1" r:id="rId1"/>
    <sheet name="Asortyment" sheetId="3" r:id="rId2"/>
  </sheets>
  <definedNames>
    <definedName name="_xlnm.Print_Area" localSheetId="0">'Zamówienie - akcesoria komput.'!$A$1:$G$34</definedName>
    <definedName name="Z_719BC932_D796_4057_A468_D5AEFEB41011_.wvu.Cols" localSheetId="0" hidden="1">'Zamówienie - akcesoria komput.'!$H:$H</definedName>
    <definedName name="Z_719BC932_D796_4057_A468_D5AEFEB41011_.wvu.PrintArea" localSheetId="0" hidden="1">'Zamówienie - akcesoria komput.'!$A$1:$G$34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20" i="1"/>
  <c r="E20" i="1" l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F1" i="1" l="1"/>
  <c r="F31" i="1" l="1"/>
</calcChain>
</file>

<file path=xl/sharedStrings.xml><?xml version="1.0" encoding="utf-8"?>
<sst xmlns="http://schemas.openxmlformats.org/spreadsheetml/2006/main" count="180" uniqueCount="167">
  <si>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</si>
  <si>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</si>
  <si>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</si>
  <si>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</si>
  <si>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</si>
  <si>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</si>
  <si>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</si>
  <si>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</si>
  <si>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</si>
  <si>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</si>
  <si>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</si>
  <si>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 xml:space="preserve">Akceptacja Kanclerza / Dziekana Wydziału </t>
  </si>
  <si>
    <t>Cena jednostkowa
netto</t>
  </si>
  <si>
    <t>GIGA MULTIMEDIA
Włodarzewska 65B
02-384 Warszawa</t>
  </si>
  <si>
    <t>5908267935798</t>
  </si>
  <si>
    <t>740617328332</t>
  </si>
  <si>
    <t>740617322439</t>
  </si>
  <si>
    <t>740617322392</t>
  </si>
  <si>
    <t>0740617298055</t>
  </si>
  <si>
    <t>0740617298123</t>
  </si>
  <si>
    <t>0740617298192</t>
  </si>
  <si>
    <t>4710273771328</t>
  </si>
  <si>
    <t>4710273771335</t>
  </si>
  <si>
    <t>0740617301250</t>
  </si>
  <si>
    <t>0740617301328</t>
  </si>
  <si>
    <t>7640158669860</t>
  </si>
  <si>
    <t>5901969438994</t>
  </si>
  <si>
    <t>5901969438987</t>
  </si>
  <si>
    <t>5907512847855</t>
  </si>
  <si>
    <t>5901969426700</t>
  </si>
  <si>
    <t>5901969426717</t>
  </si>
  <si>
    <t>5901969426724</t>
  </si>
  <si>
    <t>8595247906267</t>
  </si>
  <si>
    <t>5901969427769</t>
  </si>
  <si>
    <t>8716309059220</t>
  </si>
  <si>
    <t>8716309041973</t>
  </si>
  <si>
    <t>8716309041980</t>
  </si>
  <si>
    <t>8595247905956</t>
  </si>
  <si>
    <t>5902666662132</t>
  </si>
  <si>
    <t>5901969436778</t>
  </si>
  <si>
    <t>5901969436785</t>
  </si>
  <si>
    <t>4894160047250</t>
  </si>
  <si>
    <t>4894160047267</t>
  </si>
  <si>
    <t>4043619856541</t>
  </si>
  <si>
    <t>4043619856558</t>
  </si>
  <si>
    <t>8716309080224</t>
  </si>
  <si>
    <t>8716309080231</t>
  </si>
  <si>
    <t>4016032438595</t>
  </si>
  <si>
    <t>8716309090872</t>
  </si>
  <si>
    <t>8716309098441</t>
  </si>
  <si>
    <t>5901969413861</t>
  </si>
  <si>
    <t>5901969413915</t>
  </si>
  <si>
    <t>5901969404418</t>
  </si>
  <si>
    <t>5901969404425</t>
  </si>
  <si>
    <t>5901969404449</t>
  </si>
  <si>
    <t>5901969404463</t>
  </si>
  <si>
    <t>5901969404470</t>
  </si>
  <si>
    <t>5901969434170</t>
  </si>
  <si>
    <t>5901969434187</t>
  </si>
  <si>
    <t>5901969434217</t>
  </si>
  <si>
    <t>5901969434224</t>
  </si>
  <si>
    <t>5901969434231</t>
  </si>
  <si>
    <t>Pendrive, USB-A 
GOODRAM 128GB UME3 UME3‐1280K0R11</t>
  </si>
  <si>
    <t>Pendrive, USB-A 
Kingston DataTraveler Kyson 256GB DTKN/256GB</t>
  </si>
  <si>
    <t>Pendrive, USB-A 
Kingston DataTraveler MAX 512GB DTMAXA/512GB</t>
  </si>
  <si>
    <t>Pendrive, USB-C
Kingston DataTraveler MAX 256GB DTMAX/256GB</t>
  </si>
  <si>
    <t>Pendrive, USB-C 
Kingston DataTraveler MAX 256GB DTMAX/256GB</t>
  </si>
  <si>
    <t>Pendrive, USB-C
Kingston DataTraveler MAX 512GB DTMAX/512GB</t>
  </si>
  <si>
    <t>Uwagi:</t>
  </si>
  <si>
    <t>Karta pamięci SD
Kingston SDXC Canvas Select Plus 128GB SDS2/128GB</t>
  </si>
  <si>
    <t>Karta pamięci SD 
Kingston SDXC Canvas Select Plus 128GB SDS2/128GB</t>
  </si>
  <si>
    <t>Karta pamięci SD 
Kingston SDXC Canvas Select Plus 256GB SDS2/256GB</t>
  </si>
  <si>
    <t>Karta pamięci SD 
Kingston SDXC Canvas Select Plus 512GB SDS2/512GB</t>
  </si>
  <si>
    <t>Karta pamięci micorSD 
Adata microSD Premier Pro 64GB AUSDX64GUI3V30SA2‐RA1</t>
  </si>
  <si>
    <t>Karta pamięci micorSD
Adata microSD Premier Pro 128GB AUSDX128GUI3V30SA2‐RA1</t>
  </si>
  <si>
    <t>PENDRIVE / KARTY PAMIĘCI SD / MICRO SD</t>
  </si>
  <si>
    <t>Karta pamięci micorSD
Kingston microSDXC Canvas Go! Plus 256GB SDCG3/256GB</t>
  </si>
  <si>
    <t>Karta pamięci micorSD
Kingston microSDXC Canvas Go! Plus 512GB SDCG3/512GB</t>
  </si>
  <si>
    <t>TORBY DO LAPTOPÓW / ETUI</t>
  </si>
  <si>
    <t>Torba na laptopa 13"
Dicota D31800</t>
  </si>
  <si>
    <t>https://www.dicota.com/euro_en/products/bags/shoulder-bags.html</t>
  </si>
  <si>
    <t>https://pl.natec-zone.com/produkt/taruca-14-1</t>
  </si>
  <si>
    <t>https://pl.natec-zone.com/produkt/taruca-15-6</t>
  </si>
  <si>
    <t>https://www.tracer.pl/torba-na-notebooka-tracer-17%E2%80%9D-balance</t>
  </si>
  <si>
    <t>https://pl.natec-zone.com/produkt/coral-13-3</t>
  </si>
  <si>
    <t>https://pl.natec-zone.com/produkt/coral-14-1</t>
  </si>
  <si>
    <t>https://pl.natec-zone.com/produkt/coral-15-6</t>
  </si>
  <si>
    <t>https://www.goodram.com/produkty/goodram-ume3-usb/</t>
  </si>
  <si>
    <t>https://www.kingston.com/pl/usb-flash-drives/datatraveler-kyson-high-performance-usb-flash-drive</t>
  </si>
  <si>
    <t>https://www.kingston.com/pl/usb-flash-drives/datatraveler-max</t>
  </si>
  <si>
    <t>https://www.kingston.com/pl/memory-cards/canvas-select-plus-sd-card</t>
  </si>
  <si>
    <t>https://www.adata.com/pl/consumer/category/memory-cards/368/?tab=specification</t>
  </si>
  <si>
    <t>https://www.kingston.com/pl/memory-cards/canvas-go-plus-microsd-card</t>
  </si>
  <si>
    <t>740617309195</t>
  </si>
  <si>
    <t>Torba na laptopa 14"
Natec Taruca NTO‐2032</t>
  </si>
  <si>
    <t>Torba na laptopa 15,6"
Natec Taruca NTO‐2031</t>
  </si>
  <si>
    <t>Torba na laptopa 15,6"
Tracer Balance TRATOR43467</t>
  </si>
  <si>
    <t>Etui na laptopa 13"
Natec Coral NET‐1700</t>
  </si>
  <si>
    <t>Etui na laptopa 14"
Natec Coral NET‐1701</t>
  </si>
  <si>
    <t>Etui na laptopa 15,6"
Natec Coral NET‐1702</t>
  </si>
  <si>
    <t>Link do opisu</t>
  </si>
  <si>
    <t>https://www.axagon.eu/en/produkty/bucm3-am15ab</t>
  </si>
  <si>
    <t>https://www.morele.net/kabel-usb-lanberg-usb-a-usb-a-1-8-m-czarny-ca-usba-30cu-0018-bk-6526713/</t>
  </si>
  <si>
    <t>https://gembird.com/item.aspx?id=5922&amp;lang=pl</t>
  </si>
  <si>
    <t>https://gembird.com/item.aspx?id=4197&amp;lang=pl</t>
  </si>
  <si>
    <t>https://gembird.com/item.aspx?id=4198&amp;lang=pl</t>
  </si>
  <si>
    <t>https://www.axagon.eu/pl/produkty/bucm3-cm15ab</t>
  </si>
  <si>
    <t>https://lanberg.pl/produkt/CA-CMHD-10CU-0018-BK</t>
  </si>
  <si>
    <t>https://lanberg.pl/produkt/CA-CMHD-10CU-0030-BK</t>
  </si>
  <si>
    <t>https://www.unitek-products.com/products/8k-ultra-high-speed-hdmi-2-1-cable-in-black?variant=40743714586799</t>
  </si>
  <si>
    <t>https://www.unitek-products.com/products/8k-ultra-high-speed-hdmi-2-1-cable-in-black?variant=40743714619567</t>
  </si>
  <si>
    <t>https://gembird.com/item.aspx?id=8022</t>
  </si>
  <si>
    <t>https://gembird.com/item.aspx?id=8023</t>
  </si>
  <si>
    <t>https://pl.assmann.shop/pl/Kable-i-Adaptery/Kable-i-Adaptery-Wideo/Adaptery-Wideo/Kabel-adapterowy-DisplayPort-DP-HDMI-Typ-A.html</t>
  </si>
  <si>
    <t>https://gembird.com/item.aspx?id=9087</t>
  </si>
  <si>
    <t>https://gembird.com/item.aspx?id=9844</t>
  </si>
  <si>
    <t>https://lanberg.pl/produkt/CA-VGAC-10CC-0018-B</t>
  </si>
  <si>
    <t>https://lanberg.pl/produkt/CA-VGAC-10CC-0018-B+</t>
  </si>
  <si>
    <t>https://www.aukey.com/collections/aukey-lightning-cable/products/aukey-cb-cl03</t>
  </si>
  <si>
    <t>KABLE TRANSMISYJNE</t>
  </si>
  <si>
    <t>KABLE ETHERNET</t>
  </si>
  <si>
    <t>https://lanberg.pl/produkt/PCU5-10CC-0050-S</t>
  </si>
  <si>
    <t>https://lanberg.pl/produkt/PCU5-10CC-0100-S</t>
  </si>
  <si>
    <t>https://lanberg.pl/produkt/PCU5-10CC-0200-S</t>
  </si>
  <si>
    <t>https://lanberg.pl/produkt/PCU5-10CC-0500-S</t>
  </si>
  <si>
    <t>https://lanberg.pl/produkt/PCU5-10CC-1000-S</t>
  </si>
  <si>
    <t>https://lanberg.pl/produkt/PCF7-10CU-0050-S</t>
  </si>
  <si>
    <t>https://lanberg.pl/produkt/PCF7-10CU-0100-S</t>
  </si>
  <si>
    <t>https://lanberg.pl/produkt/PCF7-10CU-0300-S</t>
  </si>
  <si>
    <t>https://lanberg.pl/produkt/PCF7-10CU-0500-S</t>
  </si>
  <si>
    <t>https://lanberg.pl/produkt/PCF7-10CU-1000-S</t>
  </si>
  <si>
    <t>KOD EAN</t>
  </si>
  <si>
    <t>Kabel USB 3.2 Gen 1 - USB type C-M 1,5 m
AXAGON BUCM3‐AM15AB</t>
  </si>
  <si>
    <t>Kabel - USB 3.2 Gen 1 - USB type C-M 1,5m
AXAGON BUCM3‐ CM15AB</t>
  </si>
  <si>
    <t>Kabel USB 2.0 A-B 3,0m
Gembird CCP‐USB2‐ AMBM‐10</t>
  </si>
  <si>
    <t>Kabel USB 2.0 A-B 1,8m
GembirdCCP‐USB2‐ AMBM‐6</t>
  </si>
  <si>
    <t>Kabel USB 3.0 przedłużacz AM-AF, 1,8m
Gembird CCP‐USB3‐AMAF‐6</t>
  </si>
  <si>
    <t>Kabel USB 3.0 USB-A - USB-A 1,8 m
Lanberg CAUSBA‐30CU‐0018‐BK</t>
  </si>
  <si>
    <t>Kabel USB-C - Lightning
Aukey CBCL03</t>
  </si>
  <si>
    <t>Kabel USB typ C - HDMI-A 1,8m
Lanberg CACMHD‐10CU‐0018‐BK</t>
  </si>
  <si>
    <t>Kabel USB typ C - HDMI-A 3,0m
Lanberg CACMHD‐10CU‐0030‐BK</t>
  </si>
  <si>
    <t>https://www.delock.com/produkt/85654/merkmale.html?setLanguage=pl</t>
  </si>
  <si>
    <t>Kabel HDMI - DVI-D 2m
Delock ‐ DVI‐D HDMI 2m czarny 85654</t>
  </si>
  <si>
    <t>Kabel HDMI - HDMI 8K 3m
Unitek C11060BK‐3M</t>
  </si>
  <si>
    <t>Kabel HDMI - HDMI 8K 2m
Unitek C11060BK‐2M</t>
  </si>
  <si>
    <t>Kabel HDMI - DVI-D 3m
Delock ‐ DVI‐D HDMI 3m czarny 85655</t>
  </si>
  <si>
    <t>https://www.delock.com/produkt/85655/merkmale.html?setLanguage=pl</t>
  </si>
  <si>
    <t>Kabel HDMI-mini HDMI 1,8m
Gembird CC‐HDMI4C‐6</t>
  </si>
  <si>
    <t>Kabel HDMI-mini HDMI 3m
Gemibrd CC‐HDMI4C‐10</t>
  </si>
  <si>
    <t>Kabel DisplayPort, DP – HDMI 2m
Digitus AK‐ 340303‐020‐S</t>
  </si>
  <si>
    <t>Kabel DisplayPort - DisplayPort 4K 1,8m
Gembird CCDP2‐6</t>
  </si>
  <si>
    <t>Kabel DisplayPort - VGA, 1.8m
Gembird CCP‐DPMVGAM‐6</t>
  </si>
  <si>
    <t>Kabel VGA 1.8m
Lanberg CAVGAC‐10CC‐ 0018‐B</t>
  </si>
  <si>
    <t>Kabel VGA 1.8m - przedłużacz
Lanberg CAVGAC‐10CC‐0018‐B+</t>
  </si>
  <si>
    <t>Patchcord Kat. 5e, 0,5m 
Lanberg PCU5‐10CC‐0050‐S</t>
  </si>
  <si>
    <t>Patchcord Kat. 5e, 1,0m 
Lanberg PCU5‐10CC‐0100‐S</t>
  </si>
  <si>
    <t>Patchcord Kat. 5e, 2,0m 
Lanberg PCU5‐10CC‐0200‐S</t>
  </si>
  <si>
    <t>Patchcord Kat. 5e, 5,0m 
Lanberg PCU5‐10CC‐0500‐S</t>
  </si>
  <si>
    <t>Patchcord Kat. 5e, 10,0m 
Lanberg PCU5‐10CC‐1000‐S</t>
  </si>
  <si>
    <t>Patchcord Kat. 7 S/FTP, 0,5m 
Lanberg PCF7‐10CU‐0050‐S</t>
  </si>
  <si>
    <t>Patchcord Kat. 7 S/FTP, 1,0m 
Lanberg PCF7‐10CU‐0100‐S</t>
  </si>
  <si>
    <t>Patchcord Kat. 7 S/FTP, 3,0m 
Lanberg PCF7‐10CU‐0300‐S</t>
  </si>
  <si>
    <t>Patchcord Kat. 7 S/FTP, 5,0m 
Lanberg PCF7‐10CU‐0500‐S</t>
  </si>
  <si>
    <t>Patchcord Kat. 7 S/FTP, 10,0m 
Lanberg PCF7‐10CU‐1000‐S</t>
  </si>
  <si>
    <t>Suma
netto</t>
  </si>
  <si>
    <t xml:space="preserve">email kontaktowy: </t>
  </si>
  <si>
    <r>
      <t>Na podstawie umowy nr. POUZ – 361/346/2023/DZP na: „</t>
    </r>
    <r>
      <rPr>
        <b/>
        <sz val="10"/>
        <color theme="1"/>
        <rFont val="Calibri"/>
        <family val="2"/>
        <scheme val="minor"/>
      </rPr>
      <t>Sukcesywne dostawy akcesoriów komputerowych dla jednostek Uniwersytetu Warszawskiego</t>
    </r>
    <r>
      <rPr>
        <sz val="10"/>
        <color theme="1"/>
        <rFont val="Calibri"/>
        <family val="2"/>
        <scheme val="minor"/>
      </rPr>
      <t xml:space="preserve">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</si>
</sst>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5" xfId="0" applyFont="1" applyFill="1" applyBorder="1" applyAlignment="1">
      <alignment horizontal="right" vertical="center"/>
    </xf>
    <xf numFmtId="0" fontId="10" fillId="0" borderId="0" xfId="1"/>
    <xf numFmtId="164" fontId="2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 wrapText="1"/>
    </xf>
    <xf numFmtId="164" fontId="10" fillId="0" borderId="0" xfId="1" applyNumberFormat="1" applyFill="1" applyBorder="1" applyAlignment="1">
      <alignment vertical="center"/>
    </xf>
    <xf numFmtId="0" fontId="10" fillId="0" borderId="0" xfId="1" applyFill="1" applyBorder="1" applyAlignment="1">
      <alignment vertical="center" wrapText="1"/>
    </xf>
    <xf numFmtId="0" fontId="11" fillId="0" borderId="0" xfId="1" applyFont="1" applyBorder="1" applyAlignment="1">
      <alignment horizontal="center"/>
    </xf>
    <xf numFmtId="0" fontId="11" fillId="0" borderId="0" xfId="1" applyFont="1" applyBorder="1"/>
    <xf numFmtId="8" fontId="10" fillId="0" borderId="0" xfId="1" applyNumberFormat="1" applyFont="1" applyBorder="1"/>
    <xf numFmtId="164" fontId="10" fillId="0" borderId="0" xfId="1" applyNumberFormat="1" applyFont="1" applyBorder="1"/>
    <xf numFmtId="8" fontId="10" fillId="0" borderId="0" xfId="1" applyNumberFormat="1" applyFont="1" applyBorder="1" applyAlignment="1">
      <alignment horizontal="left" indent="5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textRotation="90" wrapText="1"/>
    </xf>
    <xf numFmtId="0" fontId="15" fillId="0" borderId="7" xfId="1" applyFont="1" applyBorder="1" applyAlignment="1">
      <alignment vertical="center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0" xfId="1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9" xfId="2" applyFont="1" applyBorder="1" applyAlignment="1">
      <alignment vertical="center" wrapText="1"/>
    </xf>
    <xf numFmtId="0" fontId="16" fillId="0" borderId="11" xfId="2" applyFont="1" applyBorder="1" applyAlignment="1">
      <alignment vertical="center" wrapText="1"/>
    </xf>
    <xf numFmtId="0" fontId="12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 wrapText="1"/>
    </xf>
    <xf numFmtId="165" fontId="6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3" fillId="4" borderId="21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ingston.com/pl/usb-flash-drives/datatraveler-max" TargetMode="External"/><Relationship Id="rId18" Type="http://schemas.openxmlformats.org/officeDocument/2006/relationships/hyperlink" Target="https://www.kingston.com/pl/memory-cards/canvas-select-plus-sd-card" TargetMode="External"/><Relationship Id="rId26" Type="http://schemas.openxmlformats.org/officeDocument/2006/relationships/hyperlink" Target="https://gembird.com/item.aspx?id=4197&amp;lang=pl" TargetMode="External"/><Relationship Id="rId39" Type="http://schemas.openxmlformats.org/officeDocument/2006/relationships/hyperlink" Target="https://gembird.com/item.aspx?id=9087" TargetMode="External"/><Relationship Id="rId21" Type="http://schemas.openxmlformats.org/officeDocument/2006/relationships/hyperlink" Target="https://www.kingston.com/pl/memory-cards/canvas-go-plus-microsd-card" TargetMode="External"/><Relationship Id="rId34" Type="http://schemas.openxmlformats.org/officeDocument/2006/relationships/hyperlink" Target="https://www.delock.com/produkt/85654/merkmale.html?setLanguage=pl" TargetMode="External"/><Relationship Id="rId42" Type="http://schemas.openxmlformats.org/officeDocument/2006/relationships/hyperlink" Target="https://lanberg.pl/produkt/CA-VGAC-10CC-0018-B+" TargetMode="External"/><Relationship Id="rId47" Type="http://schemas.openxmlformats.org/officeDocument/2006/relationships/hyperlink" Target="https://lanberg.pl/produkt/PCU5-10CC-1000-S" TargetMode="External"/><Relationship Id="rId50" Type="http://schemas.openxmlformats.org/officeDocument/2006/relationships/hyperlink" Target="https://lanberg.pl/produkt/PCF7-10CU-0300-S" TargetMode="External"/><Relationship Id="rId7" Type="http://schemas.openxmlformats.org/officeDocument/2006/relationships/hyperlink" Target="https://pl.natec-zone.com/produkt/coral-14-1" TargetMode="External"/><Relationship Id="rId2" Type="http://schemas.openxmlformats.org/officeDocument/2006/relationships/hyperlink" Target="https://www.dicota.com/euro_en/products/bags/shoulder-bags.html" TargetMode="External"/><Relationship Id="rId16" Type="http://schemas.openxmlformats.org/officeDocument/2006/relationships/hyperlink" Target="https://www.kingston.com/pl/memory-cards/canvas-select-plus-sd-card" TargetMode="External"/><Relationship Id="rId29" Type="http://schemas.openxmlformats.org/officeDocument/2006/relationships/hyperlink" Target="https://www.aukey.com/collections/aukey-lightning-cable/products/aukey-cb-cl03" TargetMode="External"/><Relationship Id="rId11" Type="http://schemas.openxmlformats.org/officeDocument/2006/relationships/hyperlink" Target="https://www.kingston.com/pl/usb-flash-drives/datatraveler-max" TargetMode="External"/><Relationship Id="rId24" Type="http://schemas.openxmlformats.org/officeDocument/2006/relationships/hyperlink" Target="https://www.morele.net/kabel-usb-lanberg-usb-a-usb-a-1-8-m-czarny-ca-usba-30cu-0018-bk-6526713/" TargetMode="External"/><Relationship Id="rId32" Type="http://schemas.openxmlformats.org/officeDocument/2006/relationships/hyperlink" Target="https://www.unitek-products.com/products/8k-ultra-high-speed-hdmi-2-1-cable-in-black?variant=40743714586799" TargetMode="External"/><Relationship Id="rId37" Type="http://schemas.openxmlformats.org/officeDocument/2006/relationships/hyperlink" Target="https://gembird.com/item.aspx?id=8023" TargetMode="External"/><Relationship Id="rId40" Type="http://schemas.openxmlformats.org/officeDocument/2006/relationships/hyperlink" Target="https://lanberg.pl/produkt/CA-VGAC-10CC-0018-B" TargetMode="External"/><Relationship Id="rId45" Type="http://schemas.openxmlformats.org/officeDocument/2006/relationships/hyperlink" Target="https://lanberg.pl/produkt/PCU5-10CC-0200-S" TargetMode="External"/><Relationship Id="rId53" Type="http://schemas.openxmlformats.org/officeDocument/2006/relationships/printerSettings" Target="../printerSettings/printerSettings4.bin"/><Relationship Id="rId5" Type="http://schemas.openxmlformats.org/officeDocument/2006/relationships/hyperlink" Target="https://www.tracer.pl/torba-na-notebooka-tracer-17%E2%80%9D-balance" TargetMode="External"/><Relationship Id="rId10" Type="http://schemas.openxmlformats.org/officeDocument/2006/relationships/hyperlink" Target="https://www.kingston.com/pl/usb-flash-drives/datatraveler-kyson-high-performance-usb-flash-drive" TargetMode="External"/><Relationship Id="rId19" Type="http://schemas.openxmlformats.org/officeDocument/2006/relationships/hyperlink" Target="https://www.adata.com/pl/consumer/category/memory-cards/368/?tab=specification" TargetMode="External"/><Relationship Id="rId31" Type="http://schemas.openxmlformats.org/officeDocument/2006/relationships/hyperlink" Target="https://lanberg.pl/produkt/CA-CMHD-10CU-0030-BK" TargetMode="External"/><Relationship Id="rId44" Type="http://schemas.openxmlformats.org/officeDocument/2006/relationships/hyperlink" Target="https://lanberg.pl/produkt/PCU5-10CC-0100-S" TargetMode="External"/><Relationship Id="rId52" Type="http://schemas.openxmlformats.org/officeDocument/2006/relationships/hyperlink" Target="https://lanberg.pl/produkt/PCF7-10CU-1000-S" TargetMode="External"/><Relationship Id="rId4" Type="http://schemas.openxmlformats.org/officeDocument/2006/relationships/hyperlink" Target="https://pl.natec-zone.com/produkt/taruca-15-6" TargetMode="External"/><Relationship Id="rId9" Type="http://schemas.openxmlformats.org/officeDocument/2006/relationships/hyperlink" Target="https://www.goodram.com/produkty/goodram-ume3-usb/" TargetMode="External"/><Relationship Id="rId14" Type="http://schemas.openxmlformats.org/officeDocument/2006/relationships/hyperlink" Target="https://www.kingston.com/pl/usb-flash-drives/datatraveler-max" TargetMode="External"/><Relationship Id="rId22" Type="http://schemas.openxmlformats.org/officeDocument/2006/relationships/hyperlink" Target="https://www.kingston.com/pl/memory-cards/canvas-go-plus-microsd-card" TargetMode="External"/><Relationship Id="rId27" Type="http://schemas.openxmlformats.org/officeDocument/2006/relationships/hyperlink" Target="https://gembird.com/item.aspx?id=4198&amp;lang=pl" TargetMode="External"/><Relationship Id="rId30" Type="http://schemas.openxmlformats.org/officeDocument/2006/relationships/hyperlink" Target="https://lanberg.pl/produkt/CA-CMHD-10CU-0018-BK" TargetMode="External"/><Relationship Id="rId35" Type="http://schemas.openxmlformats.org/officeDocument/2006/relationships/hyperlink" Target="https://www.delock.com/produkt/85655/merkmale.html?setLanguage=pl" TargetMode="External"/><Relationship Id="rId43" Type="http://schemas.openxmlformats.org/officeDocument/2006/relationships/hyperlink" Target="https://lanberg.pl/produkt/PCU5-10CC-0050-S" TargetMode="External"/><Relationship Id="rId48" Type="http://schemas.openxmlformats.org/officeDocument/2006/relationships/hyperlink" Target="https://lanberg.pl/produkt/PCF7-10CU-0050-S" TargetMode="External"/><Relationship Id="rId8" Type="http://schemas.openxmlformats.org/officeDocument/2006/relationships/hyperlink" Target="https://pl.natec-zone.com/produkt/coral-15-6" TargetMode="External"/><Relationship Id="rId51" Type="http://schemas.openxmlformats.org/officeDocument/2006/relationships/hyperlink" Target="https://lanberg.pl/produkt/PCF7-10CU-0500-S" TargetMode="External"/><Relationship Id="rId3" Type="http://schemas.openxmlformats.org/officeDocument/2006/relationships/hyperlink" Target="https://pl.natec-zone.com/produkt/taruca-14-1" TargetMode="External"/><Relationship Id="rId12" Type="http://schemas.openxmlformats.org/officeDocument/2006/relationships/hyperlink" Target="https://www.kingston.com/pl/usb-flash-drives/datatraveler-max" TargetMode="External"/><Relationship Id="rId17" Type="http://schemas.openxmlformats.org/officeDocument/2006/relationships/hyperlink" Target="https://www.kingston.com/pl/memory-cards/canvas-select-plus-sd-card" TargetMode="External"/><Relationship Id="rId25" Type="http://schemas.openxmlformats.org/officeDocument/2006/relationships/hyperlink" Target="https://gembird.com/item.aspx?id=5922&amp;lang=pl" TargetMode="External"/><Relationship Id="rId33" Type="http://schemas.openxmlformats.org/officeDocument/2006/relationships/hyperlink" Target="https://www.unitek-products.com/products/8k-ultra-high-speed-hdmi-2-1-cable-in-black?variant=40743714619567" TargetMode="External"/><Relationship Id="rId38" Type="http://schemas.openxmlformats.org/officeDocument/2006/relationships/hyperlink" Target="https://pl.assmann.shop/pl/Kable-i-Adaptery/Kable-i-Adaptery-Wideo/Adaptery-Wideo/Kabel-adapterowy-DisplayPort-DP-HDMI-Typ-A.html" TargetMode="External"/><Relationship Id="rId46" Type="http://schemas.openxmlformats.org/officeDocument/2006/relationships/hyperlink" Target="https://lanberg.pl/produkt/PCU5-10CC-0500-S" TargetMode="External"/><Relationship Id="rId20" Type="http://schemas.openxmlformats.org/officeDocument/2006/relationships/hyperlink" Target="https://www.adata.com/pl/consumer/category/memory-cards/368/?tab=specification" TargetMode="External"/><Relationship Id="rId41" Type="http://schemas.openxmlformats.org/officeDocument/2006/relationships/hyperlink" Target="https://gembird.com/item.aspx?id=9844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https://pl.natec-zone.com/produkt/coral-13-3" TargetMode="External"/><Relationship Id="rId15" Type="http://schemas.openxmlformats.org/officeDocument/2006/relationships/hyperlink" Target="https://www.kingston.com/pl/memory-cards/canvas-select-plus-sd-card" TargetMode="External"/><Relationship Id="rId23" Type="http://schemas.openxmlformats.org/officeDocument/2006/relationships/hyperlink" Target="https://www.axagon.eu/en/produkty/bucm3-am15ab" TargetMode="External"/><Relationship Id="rId28" Type="http://schemas.openxmlformats.org/officeDocument/2006/relationships/hyperlink" Target="https://www.axagon.eu/pl/produkty/bucm3-cm15ab" TargetMode="External"/><Relationship Id="rId36" Type="http://schemas.openxmlformats.org/officeDocument/2006/relationships/hyperlink" Target="https://gembird.com/item.aspx?id=8022" TargetMode="External"/><Relationship Id="rId49" Type="http://schemas.openxmlformats.org/officeDocument/2006/relationships/hyperlink" Target="https://lanberg.pl/produkt/PCF7-10CU-0100-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topLeftCell="A10" zoomScaleNormal="100" zoomScaleSheetLayoutView="100" workbookViewId="0">
      <selection activeCell="A20" sqref="A20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51"/>
      <c r="B1" s="51"/>
      <c r="C1" s="51"/>
      <c r="D1" s="51"/>
      <c r="E1" s="13"/>
      <c r="F1" s="48">
        <f ca="1">NOW()</f>
        <v>45574.356561574074</v>
      </c>
      <c r="G1" s="48"/>
    </row>
    <row r="2" spans="1:7" ht="5.0999999999999996" customHeight="1" x14ac:dyDescent="0.25">
      <c r="A2" s="51"/>
      <c r="B2" s="51"/>
      <c r="C2" s="51"/>
      <c r="D2" s="51"/>
      <c r="E2" s="51"/>
      <c r="F2" s="51"/>
      <c r="G2" s="51"/>
    </row>
    <row r="3" spans="1:7" ht="15" customHeight="1" x14ac:dyDescent="0.25">
      <c r="A3" s="49" t="s">
        <v>2</v>
      </c>
      <c r="B3" s="49"/>
      <c r="C3" s="49"/>
      <c r="D3" s="55"/>
      <c r="E3" s="56"/>
      <c r="F3" s="56"/>
      <c r="G3" s="57"/>
    </row>
    <row r="4" spans="1:7" ht="5.0999999999999996" customHeight="1" x14ac:dyDescent="0.25">
      <c r="A4" s="50"/>
      <c r="B4" s="50"/>
      <c r="C4" s="50"/>
      <c r="D4" s="50"/>
      <c r="E4" s="50"/>
      <c r="F4" s="50"/>
      <c r="G4" s="50"/>
    </row>
    <row r="5" spans="1:7" x14ac:dyDescent="0.25">
      <c r="A5" s="49" t="s">
        <v>3</v>
      </c>
      <c r="B5" s="49"/>
      <c r="C5" s="49"/>
      <c r="D5" s="52"/>
      <c r="E5" s="53"/>
      <c r="F5" s="53"/>
      <c r="G5" s="54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49" t="s">
        <v>165</v>
      </c>
      <c r="B7" s="49"/>
      <c r="C7" s="49"/>
      <c r="D7" s="52"/>
      <c r="E7" s="53"/>
      <c r="F7" s="53"/>
      <c r="G7" s="54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51.75" customHeight="1" x14ac:dyDescent="0.25">
      <c r="A9" s="2"/>
      <c r="B9" s="2"/>
      <c r="C9" s="2"/>
      <c r="D9" s="2"/>
      <c r="E9" s="47" t="s">
        <v>13</v>
      </c>
      <c r="F9" s="47"/>
      <c r="G9" s="47"/>
    </row>
    <row r="10" spans="1:7" ht="20.100000000000001" customHeight="1" x14ac:dyDescent="0.25">
      <c r="A10" s="77" t="s">
        <v>4</v>
      </c>
      <c r="B10" s="77"/>
      <c r="C10" s="77"/>
      <c r="D10" s="77"/>
      <c r="E10" s="77"/>
      <c r="F10" s="77"/>
      <c r="G10" s="77"/>
    </row>
    <row r="11" spans="1:7" ht="30" customHeight="1" x14ac:dyDescent="0.25">
      <c r="A11" s="76" t="s">
        <v>166</v>
      </c>
      <c r="B11" s="76"/>
      <c r="C11" s="76"/>
      <c r="D11" s="76"/>
      <c r="E11" s="76"/>
      <c r="F11" s="76"/>
      <c r="G11" s="76"/>
    </row>
    <row r="12" spans="1:7" ht="5.0999999999999996" customHeight="1" x14ac:dyDescent="0.25">
      <c r="A12" s="75"/>
      <c r="B12" s="75"/>
      <c r="C12" s="75"/>
      <c r="D12" s="75"/>
      <c r="E12" s="75"/>
      <c r="F12" s="75"/>
      <c r="G12" s="75"/>
    </row>
    <row r="13" spans="1:7" ht="30" customHeight="1" x14ac:dyDescent="0.25">
      <c r="A13" s="47" t="s">
        <v>5</v>
      </c>
      <c r="B13" s="47"/>
      <c r="C13" s="47"/>
      <c r="D13" s="78" t="s">
        <v>9</v>
      </c>
      <c r="E13" s="79"/>
      <c r="F13" s="79"/>
      <c r="G13" s="80"/>
    </row>
    <row r="14" spans="1:7" ht="5.0999999999999996" customHeight="1" x14ac:dyDescent="0.25">
      <c r="A14" s="44"/>
      <c r="B14" s="44"/>
      <c r="C14" s="45"/>
      <c r="D14" s="3"/>
      <c r="E14" s="3"/>
      <c r="F14" s="3"/>
      <c r="G14" s="3"/>
    </row>
    <row r="15" spans="1:7" ht="30" customHeight="1" x14ac:dyDescent="0.25">
      <c r="A15" s="47" t="s">
        <v>6</v>
      </c>
      <c r="B15" s="47"/>
      <c r="C15" s="47"/>
      <c r="D15" s="72"/>
      <c r="E15" s="73"/>
      <c r="F15" s="73"/>
      <c r="G15" s="74"/>
    </row>
    <row r="16" spans="1:7" ht="5.0999999999999996" customHeight="1" x14ac:dyDescent="0.25">
      <c r="A16" s="46"/>
      <c r="B16" s="46"/>
      <c r="C16" s="46"/>
      <c r="E16"/>
    </row>
    <row r="17" spans="1:7" ht="69.75" customHeight="1" x14ac:dyDescent="0.25">
      <c r="A17" s="47" t="s">
        <v>68</v>
      </c>
      <c r="B17" s="47"/>
      <c r="C17" s="47"/>
      <c r="D17" s="72"/>
      <c r="E17" s="73"/>
      <c r="F17" s="73"/>
      <c r="G17" s="74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10</v>
      </c>
      <c r="B19" s="66" t="s">
        <v>0</v>
      </c>
      <c r="C19" s="67"/>
      <c r="D19" s="68"/>
      <c r="E19" s="43" t="s">
        <v>12</v>
      </c>
      <c r="F19" s="42" t="s">
        <v>1</v>
      </c>
      <c r="G19" s="41" t="s">
        <v>164</v>
      </c>
    </row>
    <row r="20" spans="1:7" ht="26.1" customHeight="1" x14ac:dyDescent="0.25">
      <c r="A20" s="40"/>
      <c r="B20" s="69" t="str">
        <f>IF(A20&gt;0,INDEX(Asortyment!$A$1:$D$185,MATCH(A20,Asortyment!$A$1:$A$185,),MATCH(B$19,Asortyment!$A$1:$B$1,))," ← Proszę podać kod produktu. Kody znajdziesz w arkuszu ASORTYMENT.")</f>
        <v xml:space="preserve"> ← Proszę podać kod produktu. Kody znajdziesz w arkuszu ASORTYMENT.</v>
      </c>
      <c r="C20" s="70"/>
      <c r="D20" s="71"/>
      <c r="E20" s="10">
        <f>IF(A20&gt;0,INDEX(Asortyment!$A$1:$D$185,MATCH(A20,Asortyment!$A$1:$A$185,),MATCH(E$19,Asortyment!$A$1:$D$1,)),0)</f>
        <v>0</v>
      </c>
      <c r="F20" s="11"/>
      <c r="G20" s="6">
        <f t="shared" ref="G20:G29" si="0">E20*F20</f>
        <v>0</v>
      </c>
    </row>
    <row r="21" spans="1:7" ht="26.1" customHeight="1" x14ac:dyDescent="0.25">
      <c r="A21" s="12"/>
      <c r="B21" s="69" t="str">
        <f>IF(A21&gt;0,INDEX(Asortyment!$A$1:$D$185,MATCH(A21,Asortyment!$A$1:$A$185,),MATCH(B$19,Asortyment!$A$1:$B$1,))," ← Proszę podać kod produktu. Kody znajdziesz w arkuszu ASORTYMENT.")</f>
        <v xml:space="preserve"> ← Proszę podać kod produktu. Kody znajdziesz w arkuszu ASORTYMENT.</v>
      </c>
      <c r="C21" s="70"/>
      <c r="D21" s="71"/>
      <c r="E21" s="10">
        <f>IF(A21&gt;0,INDEX(Asortyment!$A$1:$D$185,MATCH(A21,Asortyment!$A$1:$A$185,),MATCH(E$19,Asortyment!$A$1:$D$1,)),0)</f>
        <v>0</v>
      </c>
      <c r="F21" s="11"/>
      <c r="G21" s="6">
        <f t="shared" si="0"/>
        <v>0</v>
      </c>
    </row>
    <row r="22" spans="1:7" ht="26.1" customHeight="1" x14ac:dyDescent="0.25">
      <c r="A22" s="12"/>
      <c r="B22" s="69" t="str">
        <f>IF(A22&gt;0,INDEX(Asortyment!$A$1:$D$185,MATCH(A22,Asortyment!$A$1:$A$185,),MATCH(B$19,Asortyment!$A$1:$B$1,))," ← Proszę podać kod produktu. Kody znajdziesz w arkuszu ASORTYMENT.")</f>
        <v xml:space="preserve"> ← Proszę podać kod produktu. Kody znajdziesz w arkuszu ASORTYMENT.</v>
      </c>
      <c r="C22" s="70"/>
      <c r="D22" s="71"/>
      <c r="E22" s="10">
        <f>IF(A22&gt;0,INDEX(Asortyment!$A$1:$D$185,MATCH(A22,Asortyment!$A$1:$A$185,),MATCH(E$19,Asortyment!$A$1:$D$1,)),0)</f>
        <v>0</v>
      </c>
      <c r="F22" s="11"/>
      <c r="G22" s="6">
        <f t="shared" si="0"/>
        <v>0</v>
      </c>
    </row>
    <row r="23" spans="1:7" ht="26.1" customHeight="1" x14ac:dyDescent="0.25">
      <c r="A23" s="12"/>
      <c r="B23" s="69" t="str">
        <f>IF(A23&gt;0,INDEX(Asortyment!$A$1:$D$185,MATCH(A23,Asortyment!$A$1:$A$185,),MATCH(B$19,Asortyment!$A$1:$B$1,))," ← Proszę podać kod produktu. Kody znajdziesz w arkuszu ASORTYMENT.")</f>
        <v xml:space="preserve"> ← Proszę podać kod produktu. Kody znajdziesz w arkuszu ASORTYMENT.</v>
      </c>
      <c r="C23" s="70"/>
      <c r="D23" s="71"/>
      <c r="E23" s="10">
        <f>IF(A23&gt;0,INDEX(Asortyment!$A$1:$D$185,MATCH(A23,Asortyment!$A$1:$A$185,),MATCH(E$19,Asortyment!$A$1:$D$1,)),0)</f>
        <v>0</v>
      </c>
      <c r="F23" s="11"/>
      <c r="G23" s="6">
        <f t="shared" si="0"/>
        <v>0</v>
      </c>
    </row>
    <row r="24" spans="1:7" ht="26.1" customHeight="1" x14ac:dyDescent="0.25">
      <c r="A24" s="12"/>
      <c r="B24" s="69" t="str">
        <f>IF(A24&gt;0,INDEX(Asortyment!$A$1:$D$185,MATCH(A24,Asortyment!$A$1:$A$185,),MATCH(B$19,Asortyment!$A$1:$B$1,))," ← Proszę podać kod produktu. Kody znajdziesz w arkuszu ASORTYMENT.")</f>
        <v xml:space="preserve"> ← Proszę podać kod produktu. Kody znajdziesz w arkuszu ASORTYMENT.</v>
      </c>
      <c r="C24" s="70"/>
      <c r="D24" s="71"/>
      <c r="E24" s="10">
        <f>IF(A24&gt;0,INDEX(Asortyment!$A$1:$D$185,MATCH(A24,Asortyment!$A$1:$A$185,),MATCH(E$19,Asortyment!$A$1:$D$1,)),0)</f>
        <v>0</v>
      </c>
      <c r="F24" s="11"/>
      <c r="G24" s="6">
        <f t="shared" si="0"/>
        <v>0</v>
      </c>
    </row>
    <row r="25" spans="1:7" ht="26.1" customHeight="1" x14ac:dyDescent="0.25">
      <c r="A25" s="12"/>
      <c r="B25" s="69" t="str">
        <f>IF(A25&gt;0,INDEX(Asortyment!$A$1:$D$185,MATCH(A25,Asortyment!$A$1:$A$185,),MATCH(B$19,Asortyment!$A$1:$B$1,))," ← Proszę podać kod produktu. Kody znajdziesz w arkuszu ASORTYMENT.")</f>
        <v xml:space="preserve"> ← Proszę podać kod produktu. Kody znajdziesz w arkuszu ASORTYMENT.</v>
      </c>
      <c r="C25" s="70"/>
      <c r="D25" s="71"/>
      <c r="E25" s="10">
        <f>IF(A25&gt;0,INDEX(Asortyment!$A$1:$D$185,MATCH(A25,Asortyment!$A$1:$A$185,),MATCH(E$19,Asortyment!$A$1:$D$1,)),0)</f>
        <v>0</v>
      </c>
      <c r="F25" s="11"/>
      <c r="G25" s="6">
        <f t="shared" si="0"/>
        <v>0</v>
      </c>
    </row>
    <row r="26" spans="1:7" ht="26.1" customHeight="1" x14ac:dyDescent="0.25">
      <c r="A26" s="12"/>
      <c r="B26" s="69" t="str">
        <f>IF(A26&gt;0,INDEX(Asortyment!$A$1:$D$185,MATCH(A26,Asortyment!$A$1:$A$185,),MATCH(B$19,Asortyment!$A$1:$B$1,))," ← Proszę podać kod produktu. Kody znajdziesz w arkuszu ASORTYMENT.")</f>
        <v xml:space="preserve"> ← Proszę podać kod produktu. Kody znajdziesz w arkuszu ASORTYMENT.</v>
      </c>
      <c r="C26" s="70"/>
      <c r="D26" s="71"/>
      <c r="E26" s="10">
        <f>IF(A26&gt;0,INDEX(Asortyment!$A$1:$D$185,MATCH(A26,Asortyment!$A$1:$A$185,),MATCH(E$19,Asortyment!$A$1:$D$1,)),0)</f>
        <v>0</v>
      </c>
      <c r="F26" s="11"/>
      <c r="G26" s="6">
        <f t="shared" si="0"/>
        <v>0</v>
      </c>
    </row>
    <row r="27" spans="1:7" ht="26.1" customHeight="1" x14ac:dyDescent="0.25">
      <c r="A27" s="12"/>
      <c r="B27" s="69" t="str">
        <f>IF(A27&gt;0,INDEX(Asortyment!$A$1:$D$185,MATCH(A27,Asortyment!$A$1:$A$185,),MATCH(B$19,Asortyment!$A$1:$B$1,))," ← Proszę podać kod produktu. Kody znajdziesz w arkuszu ASORTYMENT.")</f>
        <v xml:space="preserve"> ← Proszę podać kod produktu. Kody znajdziesz w arkuszu ASORTYMENT.</v>
      </c>
      <c r="C27" s="70"/>
      <c r="D27" s="71"/>
      <c r="E27" s="10">
        <f>IF(A27&gt;0,INDEX(Asortyment!$A$1:$D$185,MATCH(A27,Asortyment!$A$1:$A$185,),MATCH(E$19,Asortyment!$A$1:$D$1,)),0)</f>
        <v>0</v>
      </c>
      <c r="F27" s="11"/>
      <c r="G27" s="6">
        <f t="shared" si="0"/>
        <v>0</v>
      </c>
    </row>
    <row r="28" spans="1:7" ht="26.1" customHeight="1" x14ac:dyDescent="0.25">
      <c r="A28" s="12"/>
      <c r="B28" s="69" t="str">
        <f>IF(A28&gt;0,INDEX(Asortyment!$A$1:$D$185,MATCH(A28,Asortyment!$A$1:$A$185,),MATCH(B$19,Asortyment!$A$1:$B$1,))," ← Proszę podać kod produktu. Kody znajdziesz w arkuszu ASORTYMENT.")</f>
        <v xml:space="preserve"> ← Proszę podać kod produktu. Kody znajdziesz w arkuszu ASORTYMENT.</v>
      </c>
      <c r="C28" s="70"/>
      <c r="D28" s="71"/>
      <c r="E28" s="10">
        <f>IF(A28&gt;0,INDEX(Asortyment!$A$1:$D$185,MATCH(A28,Asortyment!$A$1:$A$185,),MATCH(E$19,Asortyment!$A$1:$D$1,)),0)</f>
        <v>0</v>
      </c>
      <c r="F28" s="11"/>
      <c r="G28" s="6">
        <f t="shared" si="0"/>
        <v>0</v>
      </c>
    </row>
    <row r="29" spans="1:7" ht="26.1" customHeight="1" x14ac:dyDescent="0.25">
      <c r="A29" s="12"/>
      <c r="B29" s="69" t="str">
        <f>IF(A29&gt;0,INDEX(Asortyment!$A$1:$D$185,MATCH(A29,Asortyment!$A$1:$A$185,),MATCH(B$19,Asortyment!$A$1:$B$1,))," ← Proszę podać kod produktu. Kody znajdziesz w arkuszu ASORTYMENT.")</f>
        <v xml:space="preserve"> ← Proszę podać kod produktu. Kody znajdziesz w arkuszu ASORTYMENT.</v>
      </c>
      <c r="C29" s="70"/>
      <c r="D29" s="71"/>
      <c r="E29" s="10">
        <f>IF(A29&gt;0,INDEX(Asortyment!$A$1:$D$185,MATCH(A29,Asortyment!$A$1:$A$185,),MATCH(E$19,Asortyment!$A$1:$D$1,)),0)</f>
        <v>0</v>
      </c>
      <c r="F29" s="11"/>
      <c r="G29" s="6">
        <f t="shared" si="0"/>
        <v>0</v>
      </c>
    </row>
    <row r="30" spans="1:7" ht="26.1" customHeight="1" x14ac:dyDescent="0.25">
      <c r="A30" s="12"/>
      <c r="B30" s="69" t="str">
        <f>IF(A30&gt;0,INDEX(Asortyment!$A$1:$D$185,MATCH(A30,Asortyment!$A$1:$A$185,),MATCH(B$19,Asortyment!$A$1:$B$1,))," ← Proszę podać kod produktu. Kody znajdziesz w arkuszu ASORTYMENT.")</f>
        <v xml:space="preserve"> ← Proszę podać kod produktu. Kody znajdziesz w arkuszu ASORTYMENT.</v>
      </c>
      <c r="C30" s="70"/>
      <c r="D30" s="71"/>
      <c r="E30" s="10">
        <f>IF(A30&gt;0,INDEX(Asortyment!$A$1:$D$185,MATCH(A30,Asortyment!$A$1:$A$185,),MATCH(E$19,Asortyment!$A$1:$D$1,)),0)</f>
        <v>0</v>
      </c>
      <c r="F30" s="11"/>
      <c r="G30" s="6">
        <f t="shared" ref="G30" si="1">E30*F30</f>
        <v>0</v>
      </c>
    </row>
    <row r="31" spans="1:7" ht="20.100000000000001" customHeight="1" thickBot="1" x14ac:dyDescent="0.3">
      <c r="A31" s="63" t="s">
        <v>8</v>
      </c>
      <c r="B31" s="64"/>
      <c r="C31" s="64"/>
      <c r="D31" s="64"/>
      <c r="E31" s="65"/>
      <c r="F31" s="61">
        <f>SUM(G20:G30)</f>
        <v>0</v>
      </c>
      <c r="G31" s="62"/>
    </row>
    <row r="33" spans="2:7" ht="30" customHeight="1" x14ac:dyDescent="0.25">
      <c r="E33" s="60"/>
      <c r="F33" s="60"/>
      <c r="G33" s="60"/>
    </row>
    <row r="34" spans="2:7" x14ac:dyDescent="0.25">
      <c r="B34" s="58" t="s">
        <v>7</v>
      </c>
      <c r="C34" s="58"/>
      <c r="D34" s="59" t="s">
        <v>11</v>
      </c>
      <c r="E34" s="59"/>
      <c r="F34" s="59"/>
      <c r="G34" s="59"/>
    </row>
  </sheetData>
  <sheetProtection algorithmName="SHA-512" hashValue="gXNfSDnHZzfMRKJap4YTs6iWt7vSNjsYDyebClQ9wg+LHBUqo+byBJscEzuUSakcuqGL1auwTaf15YLel+PFRA==" saltValue="8mAVB4+PKs2SzxvHdVraSA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7">
    <mergeCell ref="A17:C17"/>
    <mergeCell ref="D17:G17"/>
    <mergeCell ref="A12:G12"/>
    <mergeCell ref="A11:G11"/>
    <mergeCell ref="A10:G10"/>
    <mergeCell ref="A13:C13"/>
    <mergeCell ref="A15:C15"/>
    <mergeCell ref="D15:G15"/>
    <mergeCell ref="D13:G13"/>
    <mergeCell ref="B30:D30"/>
    <mergeCell ref="B29:D29"/>
    <mergeCell ref="B28:D28"/>
    <mergeCell ref="B27:D27"/>
    <mergeCell ref="B24:D24"/>
    <mergeCell ref="B25:D25"/>
    <mergeCell ref="B26:D26"/>
    <mergeCell ref="B19:D19"/>
    <mergeCell ref="B20:D20"/>
    <mergeCell ref="B21:D21"/>
    <mergeCell ref="B23:D23"/>
    <mergeCell ref="B22:D22"/>
    <mergeCell ref="B34:C34"/>
    <mergeCell ref="D34:G34"/>
    <mergeCell ref="E33:G33"/>
    <mergeCell ref="F31:G31"/>
    <mergeCell ref="A31:E31"/>
    <mergeCell ref="E9:G9"/>
    <mergeCell ref="F1:G1"/>
    <mergeCell ref="A5:C5"/>
    <mergeCell ref="A3:C3"/>
    <mergeCell ref="A4:G4"/>
    <mergeCell ref="A2:G2"/>
    <mergeCell ref="D5:G5"/>
    <mergeCell ref="D3:G3"/>
    <mergeCell ref="A1:D1"/>
    <mergeCell ref="A7:C7"/>
    <mergeCell ref="D7:G7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6"/>
  <sheetViews>
    <sheetView showGridLines="0" showRowColHeaders="0" tabSelected="1" zoomScaleNormal="100" workbookViewId="0">
      <pane ySplit="1" topLeftCell="A20" activePane="bottomLeft" state="frozen"/>
      <selection pane="bottomLeft" activeCell="G25" sqref="G25"/>
    </sheetView>
  </sheetViews>
  <sheetFormatPr defaultColWidth="8.85546875" defaultRowHeight="12.75" x14ac:dyDescent="0.2"/>
  <cols>
    <col min="1" max="1" width="6.5703125" style="16" customWidth="1"/>
    <col min="2" max="2" width="67.5703125" style="9" customWidth="1"/>
    <col min="3" max="3" width="14.85546875" style="9" customWidth="1"/>
    <col min="4" max="4" width="9.42578125" style="9" customWidth="1"/>
    <col min="5" max="5" width="95.140625" style="9" customWidth="1"/>
    <col min="6" max="16384" width="8.85546875" style="9"/>
  </cols>
  <sheetData>
    <row r="1" spans="1:5" ht="49.5" customHeight="1" x14ac:dyDescent="0.2">
      <c r="A1" s="26" t="s">
        <v>10</v>
      </c>
      <c r="B1" s="27" t="s">
        <v>0</v>
      </c>
      <c r="C1" s="28" t="s">
        <v>131</v>
      </c>
      <c r="D1" s="29" t="s">
        <v>12</v>
      </c>
      <c r="E1" s="30" t="s">
        <v>100</v>
      </c>
    </row>
    <row r="2" spans="1:5" ht="39.950000000000003" customHeight="1" x14ac:dyDescent="0.2">
      <c r="A2" s="81" t="s">
        <v>75</v>
      </c>
      <c r="B2" s="82"/>
      <c r="C2" s="82"/>
      <c r="D2" s="82"/>
      <c r="E2" s="83"/>
    </row>
    <row r="3" spans="1:5" ht="30" customHeight="1" x14ac:dyDescent="0.2">
      <c r="A3" s="15">
        <v>1</v>
      </c>
      <c r="B3" s="31" t="s">
        <v>62</v>
      </c>
      <c r="C3" s="32" t="s">
        <v>14</v>
      </c>
      <c r="D3" s="33">
        <v>26.4</v>
      </c>
      <c r="E3" s="38" t="s">
        <v>87</v>
      </c>
    </row>
    <row r="4" spans="1:5" ht="30" customHeight="1" x14ac:dyDescent="0.2">
      <c r="A4" s="15">
        <v>2</v>
      </c>
      <c r="B4" s="31" t="s">
        <v>63</v>
      </c>
      <c r="C4" s="32" t="s">
        <v>93</v>
      </c>
      <c r="D4" s="33">
        <v>72</v>
      </c>
      <c r="E4" s="38" t="s">
        <v>88</v>
      </c>
    </row>
    <row r="5" spans="1:5" ht="30" customHeight="1" x14ac:dyDescent="0.2">
      <c r="A5" s="15">
        <v>3</v>
      </c>
      <c r="B5" s="31" t="s">
        <v>64</v>
      </c>
      <c r="C5" s="32" t="s">
        <v>15</v>
      </c>
      <c r="D5" s="33">
        <v>210</v>
      </c>
      <c r="E5" s="38" t="s">
        <v>89</v>
      </c>
    </row>
    <row r="6" spans="1:5" ht="30" customHeight="1" x14ac:dyDescent="0.2">
      <c r="A6" s="15">
        <v>4</v>
      </c>
      <c r="B6" s="31" t="s">
        <v>65</v>
      </c>
      <c r="C6" s="32" t="s">
        <v>16</v>
      </c>
      <c r="D6" s="33">
        <v>115.2</v>
      </c>
      <c r="E6" s="38" t="s">
        <v>89</v>
      </c>
    </row>
    <row r="7" spans="1:5" ht="30" customHeight="1" x14ac:dyDescent="0.2">
      <c r="A7" s="15">
        <v>5</v>
      </c>
      <c r="B7" s="31" t="s">
        <v>66</v>
      </c>
      <c r="C7" s="32" t="s">
        <v>16</v>
      </c>
      <c r="D7" s="33">
        <v>115.2</v>
      </c>
      <c r="E7" s="38" t="s">
        <v>89</v>
      </c>
    </row>
    <row r="8" spans="1:5" ht="30" customHeight="1" x14ac:dyDescent="0.2">
      <c r="A8" s="15">
        <v>6</v>
      </c>
      <c r="B8" s="31" t="s">
        <v>67</v>
      </c>
      <c r="C8" s="32" t="s">
        <v>17</v>
      </c>
      <c r="D8" s="33">
        <v>219.6</v>
      </c>
      <c r="E8" s="38" t="s">
        <v>89</v>
      </c>
    </row>
    <row r="9" spans="1:5" ht="30" customHeight="1" x14ac:dyDescent="0.2">
      <c r="A9" s="15">
        <v>7</v>
      </c>
      <c r="B9" s="31" t="s">
        <v>69</v>
      </c>
      <c r="C9" s="32" t="s">
        <v>18</v>
      </c>
      <c r="D9" s="33">
        <v>67.2</v>
      </c>
      <c r="E9" s="38" t="s">
        <v>90</v>
      </c>
    </row>
    <row r="10" spans="1:5" ht="30" customHeight="1" x14ac:dyDescent="0.2">
      <c r="A10" s="15">
        <v>8</v>
      </c>
      <c r="B10" s="31" t="s">
        <v>70</v>
      </c>
      <c r="C10" s="32" t="s">
        <v>18</v>
      </c>
      <c r="D10" s="33">
        <v>51.6</v>
      </c>
      <c r="E10" s="38" t="s">
        <v>90</v>
      </c>
    </row>
    <row r="11" spans="1:5" ht="30" customHeight="1" x14ac:dyDescent="0.2">
      <c r="A11" s="15">
        <v>9</v>
      </c>
      <c r="B11" s="31" t="s">
        <v>71</v>
      </c>
      <c r="C11" s="32" t="s">
        <v>19</v>
      </c>
      <c r="D11" s="33">
        <v>69.599999999999994</v>
      </c>
      <c r="E11" s="38" t="s">
        <v>90</v>
      </c>
    </row>
    <row r="12" spans="1:5" ht="30" customHeight="1" x14ac:dyDescent="0.2">
      <c r="A12" s="15">
        <v>10</v>
      </c>
      <c r="B12" s="31" t="s">
        <v>72</v>
      </c>
      <c r="C12" s="32" t="s">
        <v>20</v>
      </c>
      <c r="D12" s="33">
        <v>198</v>
      </c>
      <c r="E12" s="38" t="s">
        <v>90</v>
      </c>
    </row>
    <row r="13" spans="1:5" ht="30" customHeight="1" x14ac:dyDescent="0.2">
      <c r="A13" s="15">
        <v>11</v>
      </c>
      <c r="B13" s="31" t="s">
        <v>73</v>
      </c>
      <c r="C13" s="32" t="s">
        <v>21</v>
      </c>
      <c r="D13" s="33">
        <v>24</v>
      </c>
      <c r="E13" s="38" t="s">
        <v>91</v>
      </c>
    </row>
    <row r="14" spans="1:5" ht="30" customHeight="1" x14ac:dyDescent="0.2">
      <c r="A14" s="15">
        <v>12</v>
      </c>
      <c r="B14" s="31" t="s">
        <v>74</v>
      </c>
      <c r="C14" s="32" t="s">
        <v>22</v>
      </c>
      <c r="D14" s="33">
        <v>38.4</v>
      </c>
      <c r="E14" s="38" t="s">
        <v>91</v>
      </c>
    </row>
    <row r="15" spans="1:5" ht="30" customHeight="1" x14ac:dyDescent="0.2">
      <c r="A15" s="15">
        <v>13</v>
      </c>
      <c r="B15" s="31" t="s">
        <v>76</v>
      </c>
      <c r="C15" s="32" t="s">
        <v>23</v>
      </c>
      <c r="D15" s="33">
        <v>75.599999999999994</v>
      </c>
      <c r="E15" s="38" t="s">
        <v>92</v>
      </c>
    </row>
    <row r="16" spans="1:5" ht="30" customHeight="1" x14ac:dyDescent="0.2">
      <c r="A16" s="15">
        <v>14</v>
      </c>
      <c r="B16" s="31" t="s">
        <v>77</v>
      </c>
      <c r="C16" s="32" t="s">
        <v>24</v>
      </c>
      <c r="D16" s="33">
        <v>170.4</v>
      </c>
      <c r="E16" s="38" t="s">
        <v>92</v>
      </c>
    </row>
    <row r="17" spans="1:5" ht="39.950000000000003" customHeight="1" x14ac:dyDescent="0.2">
      <c r="A17" s="81" t="s">
        <v>78</v>
      </c>
      <c r="B17" s="82"/>
      <c r="C17" s="82"/>
      <c r="D17" s="82"/>
      <c r="E17" s="83"/>
    </row>
    <row r="18" spans="1:5" ht="30" customHeight="1" x14ac:dyDescent="0.2">
      <c r="A18" s="15">
        <v>15</v>
      </c>
      <c r="B18" s="31" t="s">
        <v>79</v>
      </c>
      <c r="C18" s="32" t="s">
        <v>25</v>
      </c>
      <c r="D18" s="33">
        <v>36</v>
      </c>
      <c r="E18" s="38" t="s">
        <v>80</v>
      </c>
    </row>
    <row r="19" spans="1:5" ht="30" customHeight="1" x14ac:dyDescent="0.2">
      <c r="A19" s="15">
        <v>16</v>
      </c>
      <c r="B19" s="31" t="s">
        <v>94</v>
      </c>
      <c r="C19" s="32" t="s">
        <v>26</v>
      </c>
      <c r="D19" s="33">
        <v>33.6</v>
      </c>
      <c r="E19" s="38" t="s">
        <v>81</v>
      </c>
    </row>
    <row r="20" spans="1:5" ht="30" customHeight="1" x14ac:dyDescent="0.2">
      <c r="A20" s="15">
        <v>17</v>
      </c>
      <c r="B20" s="31" t="s">
        <v>95</v>
      </c>
      <c r="C20" s="32" t="s">
        <v>27</v>
      </c>
      <c r="D20" s="33">
        <v>38.4</v>
      </c>
      <c r="E20" s="38" t="s">
        <v>82</v>
      </c>
    </row>
    <row r="21" spans="1:5" ht="30" customHeight="1" x14ac:dyDescent="0.2">
      <c r="A21" s="15">
        <v>18</v>
      </c>
      <c r="B21" s="31" t="s">
        <v>96</v>
      </c>
      <c r="C21" s="32" t="s">
        <v>28</v>
      </c>
      <c r="D21" s="33">
        <v>61.2</v>
      </c>
      <c r="E21" s="38" t="s">
        <v>83</v>
      </c>
    </row>
    <row r="22" spans="1:5" ht="30" customHeight="1" x14ac:dyDescent="0.2">
      <c r="A22" s="15">
        <v>19</v>
      </c>
      <c r="B22" s="31" t="s">
        <v>97</v>
      </c>
      <c r="C22" s="32" t="s">
        <v>29</v>
      </c>
      <c r="D22" s="33">
        <v>33.6</v>
      </c>
      <c r="E22" s="38" t="s">
        <v>84</v>
      </c>
    </row>
    <row r="23" spans="1:5" ht="30" customHeight="1" x14ac:dyDescent="0.2">
      <c r="A23" s="15">
        <v>20</v>
      </c>
      <c r="B23" s="31" t="s">
        <v>98</v>
      </c>
      <c r="C23" s="32" t="s">
        <v>30</v>
      </c>
      <c r="D23" s="33">
        <v>36</v>
      </c>
      <c r="E23" s="38" t="s">
        <v>85</v>
      </c>
    </row>
    <row r="24" spans="1:5" ht="30" customHeight="1" x14ac:dyDescent="0.2">
      <c r="A24" s="15">
        <v>21</v>
      </c>
      <c r="B24" s="31" t="s">
        <v>99</v>
      </c>
      <c r="C24" s="32" t="s">
        <v>31</v>
      </c>
      <c r="D24" s="33">
        <v>38.4</v>
      </c>
      <c r="E24" s="38" t="s">
        <v>86</v>
      </c>
    </row>
    <row r="25" spans="1:5" ht="39.950000000000003" customHeight="1" x14ac:dyDescent="0.2">
      <c r="A25" s="81" t="s">
        <v>119</v>
      </c>
      <c r="B25" s="82"/>
      <c r="C25" s="82"/>
      <c r="D25" s="82"/>
      <c r="E25" s="83"/>
    </row>
    <row r="26" spans="1:5" ht="25.5" x14ac:dyDescent="0.2">
      <c r="A26" s="15">
        <v>22</v>
      </c>
      <c r="B26" s="31" t="s">
        <v>132</v>
      </c>
      <c r="C26" s="32" t="s">
        <v>32</v>
      </c>
      <c r="D26" s="33">
        <v>21.26</v>
      </c>
      <c r="E26" s="38" t="s">
        <v>101</v>
      </c>
    </row>
    <row r="27" spans="1:5" ht="25.5" x14ac:dyDescent="0.2">
      <c r="A27" s="15">
        <v>23</v>
      </c>
      <c r="B27" s="31" t="s">
        <v>137</v>
      </c>
      <c r="C27" s="32" t="s">
        <v>33</v>
      </c>
      <c r="D27" s="33">
        <v>9.5500000000000007</v>
      </c>
      <c r="E27" s="38" t="s">
        <v>102</v>
      </c>
    </row>
    <row r="28" spans="1:5" ht="25.5" x14ac:dyDescent="0.2">
      <c r="A28" s="15">
        <v>24</v>
      </c>
      <c r="B28" s="31" t="s">
        <v>136</v>
      </c>
      <c r="C28" s="32" t="s">
        <v>34</v>
      </c>
      <c r="D28" s="33">
        <v>9.61</v>
      </c>
      <c r="E28" s="38" t="s">
        <v>103</v>
      </c>
    </row>
    <row r="29" spans="1:5" ht="25.5" x14ac:dyDescent="0.2">
      <c r="A29" s="15">
        <v>25</v>
      </c>
      <c r="B29" s="31" t="s">
        <v>135</v>
      </c>
      <c r="C29" s="32" t="s">
        <v>35</v>
      </c>
      <c r="D29" s="33">
        <v>3.24</v>
      </c>
      <c r="E29" s="38" t="s">
        <v>104</v>
      </c>
    </row>
    <row r="30" spans="1:5" ht="25.5" x14ac:dyDescent="0.2">
      <c r="A30" s="15">
        <v>26</v>
      </c>
      <c r="B30" s="31" t="s">
        <v>134</v>
      </c>
      <c r="C30" s="32" t="s">
        <v>36</v>
      </c>
      <c r="D30" s="33">
        <v>4.7699999999999996</v>
      </c>
      <c r="E30" s="38" t="s">
        <v>105</v>
      </c>
    </row>
    <row r="31" spans="1:5" ht="25.5" x14ac:dyDescent="0.2">
      <c r="A31" s="15">
        <v>27</v>
      </c>
      <c r="B31" s="31" t="s">
        <v>133</v>
      </c>
      <c r="C31" s="32" t="s">
        <v>37</v>
      </c>
      <c r="D31" s="33">
        <v>21.26</v>
      </c>
      <c r="E31" s="38" t="s">
        <v>106</v>
      </c>
    </row>
    <row r="32" spans="1:5" ht="25.5" x14ac:dyDescent="0.2">
      <c r="A32" s="15">
        <v>28</v>
      </c>
      <c r="B32" s="31" t="s">
        <v>138</v>
      </c>
      <c r="C32" s="32" t="s">
        <v>38</v>
      </c>
      <c r="D32" s="33">
        <v>49.33</v>
      </c>
      <c r="E32" s="38" t="s">
        <v>118</v>
      </c>
    </row>
    <row r="33" spans="1:5" ht="25.5" x14ac:dyDescent="0.2">
      <c r="A33" s="15">
        <v>29</v>
      </c>
      <c r="B33" s="31" t="s">
        <v>139</v>
      </c>
      <c r="C33" s="32" t="s">
        <v>39</v>
      </c>
      <c r="D33" s="33">
        <v>42.5</v>
      </c>
      <c r="E33" s="38" t="s">
        <v>107</v>
      </c>
    </row>
    <row r="34" spans="1:5" ht="25.5" x14ac:dyDescent="0.2">
      <c r="A34" s="15">
        <v>30</v>
      </c>
      <c r="B34" s="31" t="s">
        <v>140</v>
      </c>
      <c r="C34" s="32" t="s">
        <v>40</v>
      </c>
      <c r="D34" s="33">
        <v>45.12</v>
      </c>
      <c r="E34" s="38" t="s">
        <v>108</v>
      </c>
    </row>
    <row r="35" spans="1:5" ht="25.5" x14ac:dyDescent="0.2">
      <c r="A35" s="15">
        <v>31</v>
      </c>
      <c r="B35" s="31" t="s">
        <v>144</v>
      </c>
      <c r="C35" s="32" t="s">
        <v>41</v>
      </c>
      <c r="D35" s="33">
        <v>37.090000000000003</v>
      </c>
      <c r="E35" s="38" t="s">
        <v>109</v>
      </c>
    </row>
    <row r="36" spans="1:5" ht="25.5" x14ac:dyDescent="0.2">
      <c r="A36" s="15">
        <v>32</v>
      </c>
      <c r="B36" s="31" t="s">
        <v>143</v>
      </c>
      <c r="C36" s="32" t="s">
        <v>42</v>
      </c>
      <c r="D36" s="33">
        <v>41.24</v>
      </c>
      <c r="E36" s="38" t="s">
        <v>110</v>
      </c>
    </row>
    <row r="37" spans="1:5" ht="25.5" x14ac:dyDescent="0.2">
      <c r="A37" s="15">
        <v>33</v>
      </c>
      <c r="B37" s="31" t="s">
        <v>142</v>
      </c>
      <c r="C37" s="32" t="s">
        <v>43</v>
      </c>
      <c r="D37" s="33">
        <v>38.11</v>
      </c>
      <c r="E37" s="38" t="s">
        <v>141</v>
      </c>
    </row>
    <row r="38" spans="1:5" ht="25.5" x14ac:dyDescent="0.2">
      <c r="A38" s="15">
        <v>34</v>
      </c>
      <c r="B38" s="31" t="s">
        <v>145</v>
      </c>
      <c r="C38" s="32" t="s">
        <v>44</v>
      </c>
      <c r="D38" s="33">
        <v>52.47</v>
      </c>
      <c r="E38" s="38" t="s">
        <v>146</v>
      </c>
    </row>
    <row r="39" spans="1:5" ht="25.5" x14ac:dyDescent="0.2">
      <c r="A39" s="15">
        <v>35</v>
      </c>
      <c r="B39" s="31" t="s">
        <v>147</v>
      </c>
      <c r="C39" s="32" t="s">
        <v>45</v>
      </c>
      <c r="D39" s="33">
        <v>10.3</v>
      </c>
      <c r="E39" s="38" t="s">
        <v>111</v>
      </c>
    </row>
    <row r="40" spans="1:5" ht="25.5" x14ac:dyDescent="0.2">
      <c r="A40" s="15">
        <v>36</v>
      </c>
      <c r="B40" s="31" t="s">
        <v>148</v>
      </c>
      <c r="C40" s="32" t="s">
        <v>46</v>
      </c>
      <c r="D40" s="33">
        <v>10.78</v>
      </c>
      <c r="E40" s="38" t="s">
        <v>112</v>
      </c>
    </row>
    <row r="41" spans="1:5" ht="25.5" x14ac:dyDescent="0.2">
      <c r="A41" s="15">
        <v>37</v>
      </c>
      <c r="B41" s="31" t="s">
        <v>149</v>
      </c>
      <c r="C41" s="32" t="s">
        <v>47</v>
      </c>
      <c r="D41" s="33">
        <v>51.16</v>
      </c>
      <c r="E41" s="38" t="s">
        <v>113</v>
      </c>
    </row>
    <row r="42" spans="1:5" ht="25.5" x14ac:dyDescent="0.2">
      <c r="A42" s="15">
        <v>38</v>
      </c>
      <c r="B42" s="31" t="s">
        <v>150</v>
      </c>
      <c r="C42" s="32" t="s">
        <v>48</v>
      </c>
      <c r="D42" s="33">
        <v>15.22</v>
      </c>
      <c r="E42" s="38" t="s">
        <v>114</v>
      </c>
    </row>
    <row r="43" spans="1:5" ht="25.5" x14ac:dyDescent="0.2">
      <c r="A43" s="15">
        <v>39</v>
      </c>
      <c r="B43" s="31" t="s">
        <v>151</v>
      </c>
      <c r="C43" s="32" t="s">
        <v>49</v>
      </c>
      <c r="D43" s="33">
        <v>29.86</v>
      </c>
      <c r="E43" s="38" t="s">
        <v>115</v>
      </c>
    </row>
    <row r="44" spans="1:5" ht="25.5" x14ac:dyDescent="0.2">
      <c r="A44" s="15">
        <v>40</v>
      </c>
      <c r="B44" s="31" t="s">
        <v>152</v>
      </c>
      <c r="C44" s="32" t="s">
        <v>50</v>
      </c>
      <c r="D44" s="33">
        <v>9.99</v>
      </c>
      <c r="E44" s="38" t="s">
        <v>116</v>
      </c>
    </row>
    <row r="45" spans="1:5" ht="25.5" x14ac:dyDescent="0.2">
      <c r="A45" s="15">
        <v>41</v>
      </c>
      <c r="B45" s="31" t="s">
        <v>153</v>
      </c>
      <c r="C45" s="32" t="s">
        <v>51</v>
      </c>
      <c r="D45" s="33">
        <v>10.34</v>
      </c>
      <c r="E45" s="38" t="s">
        <v>117</v>
      </c>
    </row>
    <row r="46" spans="1:5" ht="39.950000000000003" customHeight="1" x14ac:dyDescent="0.2">
      <c r="A46" s="81" t="s">
        <v>120</v>
      </c>
      <c r="B46" s="82"/>
      <c r="C46" s="82"/>
      <c r="D46" s="82"/>
      <c r="E46" s="83"/>
    </row>
    <row r="47" spans="1:5" ht="25.5" x14ac:dyDescent="0.2">
      <c r="A47" s="15">
        <v>42</v>
      </c>
      <c r="B47" s="31" t="s">
        <v>154</v>
      </c>
      <c r="C47" s="32" t="s">
        <v>52</v>
      </c>
      <c r="D47" s="33">
        <v>1.69</v>
      </c>
      <c r="E47" s="38" t="s">
        <v>121</v>
      </c>
    </row>
    <row r="48" spans="1:5" ht="25.5" x14ac:dyDescent="0.2">
      <c r="A48" s="15">
        <v>43</v>
      </c>
      <c r="B48" s="31" t="s">
        <v>155</v>
      </c>
      <c r="C48" s="32" t="s">
        <v>53</v>
      </c>
      <c r="D48" s="33">
        <v>1.95</v>
      </c>
      <c r="E48" s="38" t="s">
        <v>122</v>
      </c>
    </row>
    <row r="49" spans="1:5" ht="25.5" x14ac:dyDescent="0.2">
      <c r="A49" s="15">
        <v>44</v>
      </c>
      <c r="B49" s="31" t="s">
        <v>156</v>
      </c>
      <c r="C49" s="32" t="s">
        <v>54</v>
      </c>
      <c r="D49" s="33">
        <v>2.6</v>
      </c>
      <c r="E49" s="38" t="s">
        <v>123</v>
      </c>
    </row>
    <row r="50" spans="1:5" ht="25.5" x14ac:dyDescent="0.2">
      <c r="A50" s="15">
        <v>45</v>
      </c>
      <c r="B50" s="31" t="s">
        <v>157</v>
      </c>
      <c r="C50" s="32" t="s">
        <v>55</v>
      </c>
      <c r="D50" s="33">
        <v>4.68</v>
      </c>
      <c r="E50" s="38" t="s">
        <v>124</v>
      </c>
    </row>
    <row r="51" spans="1:5" ht="25.5" x14ac:dyDescent="0.2">
      <c r="A51" s="15">
        <v>46</v>
      </c>
      <c r="B51" s="31" t="s">
        <v>158</v>
      </c>
      <c r="C51" s="32" t="s">
        <v>56</v>
      </c>
      <c r="D51" s="33">
        <v>8.4499999999999993</v>
      </c>
      <c r="E51" s="38" t="s">
        <v>125</v>
      </c>
    </row>
    <row r="52" spans="1:5" ht="25.5" x14ac:dyDescent="0.2">
      <c r="A52" s="15">
        <v>47</v>
      </c>
      <c r="B52" s="31" t="s">
        <v>159</v>
      </c>
      <c r="C52" s="32" t="s">
        <v>57</v>
      </c>
      <c r="D52" s="33">
        <v>4.29</v>
      </c>
      <c r="E52" s="38" t="s">
        <v>126</v>
      </c>
    </row>
    <row r="53" spans="1:5" ht="25.5" x14ac:dyDescent="0.2">
      <c r="A53" s="15">
        <v>48</v>
      </c>
      <c r="B53" s="31" t="s">
        <v>160</v>
      </c>
      <c r="C53" s="32" t="s">
        <v>58</v>
      </c>
      <c r="D53" s="33">
        <v>5.33</v>
      </c>
      <c r="E53" s="38" t="s">
        <v>127</v>
      </c>
    </row>
    <row r="54" spans="1:5" ht="25.5" x14ac:dyDescent="0.2">
      <c r="A54" s="15">
        <v>49</v>
      </c>
      <c r="B54" s="31" t="s">
        <v>161</v>
      </c>
      <c r="C54" s="32" t="s">
        <v>59</v>
      </c>
      <c r="D54" s="33">
        <v>11.83</v>
      </c>
      <c r="E54" s="38" t="s">
        <v>128</v>
      </c>
    </row>
    <row r="55" spans="1:5" ht="25.5" x14ac:dyDescent="0.2">
      <c r="A55" s="15">
        <v>50</v>
      </c>
      <c r="B55" s="31" t="s">
        <v>162</v>
      </c>
      <c r="C55" s="32" t="s">
        <v>60</v>
      </c>
      <c r="D55" s="33">
        <v>15.34</v>
      </c>
      <c r="E55" s="38" t="s">
        <v>129</v>
      </c>
    </row>
    <row r="56" spans="1:5" ht="26.25" thickBot="1" x14ac:dyDescent="0.25">
      <c r="A56" s="34">
        <v>51</v>
      </c>
      <c r="B56" s="35" t="s">
        <v>163</v>
      </c>
      <c r="C56" s="36" t="s">
        <v>61</v>
      </c>
      <c r="D56" s="37">
        <v>27.56</v>
      </c>
      <c r="E56" s="39" t="s">
        <v>130</v>
      </c>
    </row>
    <row r="57" spans="1:5" ht="15" x14ac:dyDescent="0.2">
      <c r="A57" s="17"/>
      <c r="B57" s="18"/>
      <c r="C57" s="18"/>
      <c r="D57" s="19"/>
    </row>
    <row r="58" spans="1:5" ht="15" x14ac:dyDescent="0.2">
      <c r="A58" s="17"/>
      <c r="B58" s="18"/>
      <c r="C58" s="18"/>
      <c r="D58" s="19"/>
    </row>
    <row r="59" spans="1:5" ht="15" x14ac:dyDescent="0.2">
      <c r="A59" s="17"/>
      <c r="B59" s="20"/>
      <c r="C59" s="20"/>
      <c r="D59" s="19"/>
    </row>
    <row r="60" spans="1:5" ht="24" customHeight="1" x14ac:dyDescent="0.2">
      <c r="A60" s="17"/>
      <c r="B60" s="20"/>
      <c r="C60" s="20"/>
      <c r="D60" s="19"/>
    </row>
    <row r="61" spans="1:5" ht="24" customHeight="1" x14ac:dyDescent="0.25">
      <c r="A61" s="21"/>
      <c r="B61" s="22"/>
      <c r="C61" s="22"/>
      <c r="D61" s="23"/>
    </row>
    <row r="62" spans="1:5" ht="24" customHeight="1" x14ac:dyDescent="0.25">
      <c r="A62" s="21"/>
      <c r="B62" s="22"/>
      <c r="C62" s="22"/>
      <c r="D62" s="24"/>
    </row>
    <row r="63" spans="1:5" ht="24" customHeight="1" x14ac:dyDescent="0.25">
      <c r="A63" s="21"/>
      <c r="B63" s="22"/>
      <c r="C63" s="22"/>
      <c r="D63" s="23"/>
    </row>
    <row r="64" spans="1:5" ht="24" customHeight="1" x14ac:dyDescent="0.25">
      <c r="A64" s="21"/>
      <c r="B64" s="22"/>
      <c r="C64" s="22"/>
      <c r="D64" s="25"/>
    </row>
    <row r="65" spans="1:4" ht="24" customHeight="1" x14ac:dyDescent="0.25">
      <c r="A65" s="21"/>
      <c r="B65" s="22"/>
      <c r="C65" s="22"/>
      <c r="D65" s="23"/>
    </row>
    <row r="66" spans="1:4" ht="24" customHeight="1" x14ac:dyDescent="0.25">
      <c r="A66" s="21"/>
      <c r="B66" s="22"/>
      <c r="C66" s="22"/>
      <c r="D66" s="23"/>
    </row>
  </sheetData>
  <sheetProtection algorithmName="SHA-512" hashValue="K17V0GpKuikF8Qs/cK+Kbtjku/NvV/ZJ7W+CaV1S29VZP4zlbYeFR3k43eeqa7s3fsoF47OHEKQU2qvCHbMddA==" saltValue="ILv8QSSZSMDk/JTpN4JHzg==" spinCount="100000" sheet="1" objects="1" scenarios="1"/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mergeCells count="4">
    <mergeCell ref="A46:E46"/>
    <mergeCell ref="A25:E25"/>
    <mergeCell ref="A17:E17"/>
    <mergeCell ref="A2:E2"/>
  </mergeCells>
  <hyperlinks>
    <hyperlink ref="E18" r:id="rId2" xr:uid="{00000000-0004-0000-0100-000000000000}"/>
    <hyperlink ref="E19" r:id="rId3" xr:uid="{00000000-0004-0000-0100-000001000000}"/>
    <hyperlink ref="E20" r:id="rId4" xr:uid="{00000000-0004-0000-0100-000002000000}"/>
    <hyperlink ref="E21" r:id="rId5" xr:uid="{00000000-0004-0000-0100-000003000000}"/>
    <hyperlink ref="E22" r:id="rId6" xr:uid="{00000000-0004-0000-0100-000004000000}"/>
    <hyperlink ref="E23" r:id="rId7" xr:uid="{00000000-0004-0000-0100-000005000000}"/>
    <hyperlink ref="E24" r:id="rId8" xr:uid="{00000000-0004-0000-0100-000006000000}"/>
    <hyperlink ref="E3" r:id="rId9" xr:uid="{00000000-0004-0000-0100-000007000000}"/>
    <hyperlink ref="E4" r:id="rId10" xr:uid="{00000000-0004-0000-0100-000008000000}"/>
    <hyperlink ref="E5" r:id="rId11" xr:uid="{00000000-0004-0000-0100-000009000000}"/>
    <hyperlink ref="E6" r:id="rId12" xr:uid="{00000000-0004-0000-0100-00000A000000}"/>
    <hyperlink ref="E7" r:id="rId13" xr:uid="{00000000-0004-0000-0100-00000B000000}"/>
    <hyperlink ref="E8" r:id="rId14" xr:uid="{00000000-0004-0000-0100-00000C000000}"/>
    <hyperlink ref="E9" r:id="rId15" xr:uid="{00000000-0004-0000-0100-00000D000000}"/>
    <hyperlink ref="E10" r:id="rId16" xr:uid="{00000000-0004-0000-0100-00000E000000}"/>
    <hyperlink ref="E11" r:id="rId17" xr:uid="{00000000-0004-0000-0100-00000F000000}"/>
    <hyperlink ref="E12" r:id="rId18" xr:uid="{00000000-0004-0000-0100-000010000000}"/>
    <hyperlink ref="E13" r:id="rId19" xr:uid="{00000000-0004-0000-0100-000011000000}"/>
    <hyperlink ref="E14" r:id="rId20" xr:uid="{00000000-0004-0000-0100-000012000000}"/>
    <hyperlink ref="E15" r:id="rId21" xr:uid="{00000000-0004-0000-0100-000013000000}"/>
    <hyperlink ref="E16" r:id="rId22" xr:uid="{00000000-0004-0000-0100-000014000000}"/>
    <hyperlink ref="E26" r:id="rId23" xr:uid="{00000000-0004-0000-0100-00001E000000}"/>
    <hyperlink ref="E27" r:id="rId24" xr:uid="{00000000-0004-0000-0100-00001F000000}"/>
    <hyperlink ref="E28" r:id="rId25" xr:uid="{00000000-0004-0000-0100-000020000000}"/>
    <hyperlink ref="E29" r:id="rId26" xr:uid="{00000000-0004-0000-0100-000021000000}"/>
    <hyperlink ref="E30" r:id="rId27" xr:uid="{00000000-0004-0000-0100-000022000000}"/>
    <hyperlink ref="E31" r:id="rId28" xr:uid="{00000000-0004-0000-0100-000023000000}"/>
    <hyperlink ref="E32" r:id="rId29" xr:uid="{00000000-0004-0000-0100-000024000000}"/>
    <hyperlink ref="E33" r:id="rId30" xr:uid="{00000000-0004-0000-0100-000025000000}"/>
    <hyperlink ref="E34" r:id="rId31" xr:uid="{00000000-0004-0000-0100-000026000000}"/>
    <hyperlink ref="E35" r:id="rId32" xr:uid="{00000000-0004-0000-0100-000027000000}"/>
    <hyperlink ref="E36" r:id="rId33" xr:uid="{00000000-0004-0000-0100-000028000000}"/>
    <hyperlink ref="E37" r:id="rId34" xr:uid="{00000000-0004-0000-0100-000029000000}"/>
    <hyperlink ref="E38" r:id="rId35" xr:uid="{00000000-0004-0000-0100-00002A000000}"/>
    <hyperlink ref="E39" r:id="rId36" xr:uid="{00000000-0004-0000-0100-00002B000000}"/>
    <hyperlink ref="E40" r:id="rId37" xr:uid="{00000000-0004-0000-0100-00002C000000}"/>
    <hyperlink ref="E41" r:id="rId38" xr:uid="{00000000-0004-0000-0100-00002D000000}"/>
    <hyperlink ref="E42" r:id="rId39" xr:uid="{00000000-0004-0000-0100-00002E000000}"/>
    <hyperlink ref="E44" r:id="rId40" xr:uid="{00000000-0004-0000-0100-00002F000000}"/>
    <hyperlink ref="E43" r:id="rId41" xr:uid="{00000000-0004-0000-0100-000030000000}"/>
    <hyperlink ref="E45" r:id="rId42" xr:uid="{00000000-0004-0000-0100-000031000000}"/>
    <hyperlink ref="E47" r:id="rId43" xr:uid="{00000000-0004-0000-0100-000032000000}"/>
    <hyperlink ref="E48" r:id="rId44" xr:uid="{00000000-0004-0000-0100-000033000000}"/>
    <hyperlink ref="E49" r:id="rId45" xr:uid="{00000000-0004-0000-0100-000034000000}"/>
    <hyperlink ref="E50" r:id="rId46" xr:uid="{00000000-0004-0000-0100-000035000000}"/>
    <hyperlink ref="E51" r:id="rId47" xr:uid="{00000000-0004-0000-0100-000036000000}"/>
    <hyperlink ref="E52" r:id="rId48" xr:uid="{00000000-0004-0000-0100-000037000000}"/>
    <hyperlink ref="E53" r:id="rId49" xr:uid="{00000000-0004-0000-0100-000038000000}"/>
    <hyperlink ref="E54" r:id="rId50" xr:uid="{00000000-0004-0000-0100-000039000000}"/>
    <hyperlink ref="E55" r:id="rId51" xr:uid="{00000000-0004-0000-0100-00003A000000}"/>
    <hyperlink ref="E56" r:id="rId52" xr:uid="{00000000-0004-0000-0100-00003B000000}"/>
  </hyperlinks>
  <pageMargins left="0.7" right="0.7" top="0.75" bottom="0.75" header="0.3" footer="0.3"/>
  <pageSetup paperSize="9" orientation="portrait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akcesoria komput.</vt:lpstr>
      <vt:lpstr>Asortyment</vt:lpstr>
      <vt:lpstr>'Zamówienie - akcesoria komput.'!Obszar_wydruku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2024-10-09T06:33:50Z</dcterms:modified>
</cp:coreProperties>
</file>