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A57D4BE7-F728-4B10-B538-03F28B522AF0}" xr6:coauthVersionLast="47" xr6:coauthVersionMax="47" xr10:uidLastSave="{00000000-0000-0000-0000-000000000000}"/>
  <workbookProtection workbookAlgorithmName="SHA-512" workbookHashValue="AFtWO9gKtBSWSviMnzN7PjKA57Bh6k71ayJ1CDEQJUlP4OlZ4jdBn+IPDHH/mOs4KAjj89+tuf7Yk+Qbf2RmWA==" workbookSaltValue="fT1bnPYVoWbrwr/lRiqbpg==" workbookSpinCount="100000" lockStructure="1"/>
  <bookViews>
    <workbookView xWindow="-120" yWindow="-120" windowWidth="29040" windowHeight="15720" tabRatio="514" xr2:uid="{00000000-000D-0000-FFFF-FFFF00000000}"/>
  </bookViews>
  <sheets>
    <sheet name="Zamówienie" sheetId="1" r:id="rId1"/>
    <sheet name="Asortyment" sheetId="3" r:id="rId2"/>
    <sheet name="Opis artykułu" sheetId="4" r:id="rId3"/>
  </sheets>
  <definedNames>
    <definedName name="_xlnm.Print_Area" localSheetId="0">Zamówienie!$A$1:$G$31</definedName>
    <definedName name="Z_719BC932_D796_4057_A468_D5AEFEB41011_.wvu.Cols" localSheetId="0" hidden="1">Zamówienie!$H:$H</definedName>
    <definedName name="Z_719BC932_D796_4057_A468_D5AEFEB41011_.wvu.PrintArea" localSheetId="0" hidden="1">Zamówienie!$A$1:$G$28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E20" i="1"/>
  <c r="G20" i="1" s="1"/>
  <c r="E21" i="1"/>
  <c r="G21" i="1" s="1"/>
  <c r="E26" i="1" l="1"/>
  <c r="G26" i="1" s="1"/>
  <c r="B26" i="1"/>
  <c r="E25" i="1"/>
  <c r="G25" i="1" s="1"/>
  <c r="B25" i="1"/>
  <c r="E24" i="1"/>
  <c r="G24" i="1" s="1"/>
  <c r="B24" i="1"/>
  <c r="B22" i="1" l="1"/>
  <c r="B23" i="1"/>
  <c r="E22" i="1" l="1"/>
  <c r="G22" i="1" s="1"/>
  <c r="E23" i="1"/>
  <c r="G23" i="1" s="1"/>
  <c r="F1" i="1" l="1"/>
  <c r="F27" i="1" l="1"/>
</calcChain>
</file>

<file path=xl/sharedStrings.xml><?xml version="1.0" encoding="utf-8"?>
<sst xmlns="http://schemas.openxmlformats.org/spreadsheetml/2006/main" count="99" uniqueCount="55">
  <si>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</si>
  <si>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</si>
  <si>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</si>
  <si>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</si>
  <si>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</si>
  <si>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</si>
  <si>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</si>
  <si>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SUMA</t>
  </si>
  <si>
    <t>KOD</t>
  </si>
  <si>
    <t>Cena jednostkowa
netto</t>
  </si>
  <si>
    <t>Uwagi:</t>
  </si>
  <si>
    <t>Suma
netto</t>
  </si>
  <si>
    <t xml:space="preserve">email kontaktowy: </t>
  </si>
  <si>
    <t>jm</t>
  </si>
  <si>
    <t>Uniwersytet Warszawski, ul. Krakowskie Przedmieście 26/28
00-927 Warszawa, NIP 525-001-12-66</t>
  </si>
  <si>
    <t>rolka</t>
  </si>
  <si>
    <t>Papier toaletowy Jumbo szary 19 - PTJMS1W19</t>
  </si>
  <si>
    <t>Papier toaletowy Jumbo biały 19 - PTJC2W19</t>
  </si>
  <si>
    <t>Papier toaletowy Jumbo szary 21 - PTJMS1W21</t>
  </si>
  <si>
    <t>Papier toaletowy Jumbo szary 26 - PTJMS1W26</t>
  </si>
  <si>
    <t>Papier toaletowy biały mała rolka - PTMRB2W</t>
  </si>
  <si>
    <t>Papier toaletowy szary mała rolka - PTMRSB</t>
  </si>
  <si>
    <t>Ręcznik papierowy ZZ szary - RZZMS4000</t>
  </si>
  <si>
    <t>karton</t>
  </si>
  <si>
    <t>Ręcznik papierowy ZZ biały - RZZMB4000</t>
  </si>
  <si>
    <t>Ręcznik papierowy w rolce biały - RC2W9</t>
  </si>
  <si>
    <t>Ręcznik papierowy w rolce MINI - RMINIC1W80</t>
  </si>
  <si>
    <t>Ręcznik papierowy w rolce MAXI - RMAXIC2W140</t>
  </si>
  <si>
    <t>Czyściwo papierowe białe w rolce - CZC2W295</t>
  </si>
  <si>
    <t>Opis artykułu</t>
  </si>
  <si>
    <t>Papier toaletowy biały mała rolka 60 - PTMR2WB60</t>
  </si>
  <si>
    <t>Ręcznik papierowy ZZ biały - RZZC2W4000</t>
  </si>
  <si>
    <t>Papier toaletowy, bębnowy, szary, jednowarstwowy, miękki, rozpadający się w kontakcie z wodą na twardej tulei o średnicy min 6 cm, średnica rolki min 19 cm, waga min. 0,370 kg , długość min. 130 mb, gramatura min. 32g/m²</t>
  </si>
  <si>
    <t xml:space="preserve">Papier toaletowy, bębnowy, biały z celulozy (min. 75% białości), dwuwarstwowy, na twardej tulei o średnicy min 6 cm, średnica rolki min 19 cm, waga min. 0,370 kg, gramatura od mini. 2x16 g/m² </t>
  </si>
  <si>
    <t>Papier toaletowy, bębnowy, szary jednowarstwowy, miękki, rozpadający się w kontakcie z wodą na twardej tulei o średnicy min 6 cm, średnica rolki min 21 cm, waga min. 0,70 kg,  długość min. 130 mb, gramatura min. 32g/m²</t>
  </si>
  <si>
    <t>Papier toaletowy, bębnowy, szary, jednowarstwowy, miękki, rozpadający się w kontakcie z wodą na twardej tulei o średnicy min 6 cm, średnica rolki min 26 cm, waga min. 0,550 kg, długość min. 160 mb, gramatura min. 32g/m²</t>
  </si>
  <si>
    <t>Papier toaletowy, biały, mała rolka, dwuwarstwowy, na twardej tulei, waga min 0,10 kg</t>
  </si>
  <si>
    <t>Papier toaletowy, szary, mała rolka, banderolowany, na twardej tulei, waga min 0,10 kg</t>
  </si>
  <si>
    <t>Papier toaletowy, biały z celulozy, mała rolka, dwuwarstwowy, średnica glizy 3 cm, średnica rolki 13 cm, długość 60 mb,, waga minimum 0,14 kg</t>
  </si>
  <si>
    <t xml:space="preserve">Ręczniki składane w ZZ białe z makulatury, karton 4000 szt. (20x200 listków), wym. 25x23 cm, gramatura min. 32g/m², waga kartonu min. 5,5 kg </t>
  </si>
  <si>
    <t>Ręczniki składane w ZZ szare, karton 4000 szt. (20x200 listków), wym. 25x23 cm, gramatura min. 32g/m², waga kartonu min. 8 kg</t>
  </si>
  <si>
    <t>Ręcznik papierowy  celulozowy, składany w Z, biały, dwuwarstwowy, miękki i delikatny, karton 3200 szt. (20 paczek po 160 listków), wym. Listka 25x23 cm, gramatura min. 2x18 g/m², waga kartonu min. 5 kg</t>
  </si>
  <si>
    <t>Ręcznik papierowy w rolce – biały lub biały z nadrukiem, materiał celuloza lub celuloza z ¬makulaturą, dwuwarstwowy, perforowany, długość rolki min. 9 mb, szer. min. 22 cm, średnica min. 11 cm.</t>
  </si>
  <si>
    <t>Ręcznik papierowy w rolce MINI, biały z celulozy, jednowarstwowy, tuleja rozrywalna (wyciągana), szer. Rolki 19 cm, średnica 14 cm, długość rolki 80 mb, waga 0,55 kg, opakowanie zbiorcze – 12 szt, gramatura min. 1x36 g/m²</t>
  </si>
  <si>
    <t>Ręczni papierowy MAXI, biały z celulozy, dwuwarstwowy, średnica glizy 5 cm, średnica rolki 19-20 cm, długość min.140 mb, waga minimum 0,90 kg</t>
  </si>
  <si>
    <t xml:space="preserve">Bezpyłowe czyściwo  papierowe w rolce, białe z celulozy, dwuwarstwowe, gramatura 2x21 g/m, min. 850 listków, dł. min. 295 m, waga minimum 1,8 kg   </t>
  </si>
  <si>
    <r>
      <t>Na podstawie umowy nr. POUZ – 362/37/2024/DZP na: „</t>
    </r>
    <r>
      <rPr>
        <b/>
        <sz val="10"/>
        <color theme="1"/>
        <rFont val="Calibri"/>
        <family val="2"/>
        <scheme val="minor"/>
      </rPr>
      <t xml:space="preserve">Sukcesywne dostawy  papierniczych artykułów dla jednostek  Uniwersytetu Warszawskiego”   </t>
    </r>
    <r>
      <rPr>
        <sz val="10"/>
        <color theme="1"/>
        <rFont val="Calibri"/>
        <family val="2"/>
        <scheme val="minor"/>
      </rPr>
      <t xml:space="preserve">   </t>
    </r>
  </si>
  <si>
    <t>Parametry</t>
  </si>
  <si>
    <t>J.M</t>
  </si>
  <si>
    <t>Ilość szt. w opakowaniu zbiorczym</t>
  </si>
  <si>
    <t>20 paczek (4000 listków)</t>
  </si>
  <si>
    <t>20 paczek (3200 listków) </t>
  </si>
  <si>
    <t xml:space="preserve">PPHU ALGA Paweł Pinkowski 
ul. Leśna 18, 63-430 Wierzbno
e-mail: algawierzbno@op.pl </t>
  </si>
  <si>
    <t>Akceptacja kierownika jednostki</t>
  </si>
  <si>
    <t>Akceptacja Z-cy Kanclerza ds. Ekonomicznych/Dziekana Wydziału/Dyrektora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</si>
</sst>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d\ mmmm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164" fontId="0" fillId="0" borderId="9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9" fillId="0" borderId="5" xfId="0" applyFont="1" applyFill="1" applyBorder="1" applyAlignment="1">
      <alignment horizontal="right" vertical="center"/>
    </xf>
    <xf numFmtId="0" fontId="10" fillId="0" borderId="0" xfId="1"/>
    <xf numFmtId="164" fontId="2" fillId="0" borderId="1" xfId="0" applyNumberFormat="1" applyFont="1" applyFill="1" applyBorder="1" applyAlignment="1">
      <alignment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center" vertical="center"/>
    </xf>
    <xf numFmtId="164" fontId="4" fillId="0" borderId="6" xfId="1" applyNumberFormat="1" applyFont="1" applyFill="1" applyBorder="1" applyAlignment="1">
      <alignment horizontal="center" textRotation="90" wrapText="1"/>
    </xf>
    <xf numFmtId="0" fontId="11" fillId="2" borderId="8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164" fontId="4" fillId="0" borderId="6" xfId="0" applyNumberFormat="1" applyFont="1" applyFill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1" fillId="0" borderId="8" xfId="1" applyFont="1" applyBorder="1" applyAlignment="1">
      <alignment horizontal="center" vertical="center"/>
    </xf>
    <xf numFmtId="0" fontId="13" fillId="3" borderId="4" xfId="2" applyFont="1" applyFill="1" applyBorder="1" applyAlignment="1">
      <alignment vertical="center" wrapText="1"/>
    </xf>
    <xf numFmtId="49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5" fontId="6" fillId="0" borderId="0" xfId="0" applyNumberFormat="1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64" fontId="3" fillId="0" borderId="16" xfId="0" applyNumberFormat="1" applyFont="1" applyFill="1" applyBorder="1" applyAlignment="1">
      <alignment horizontal="right" vertical="center"/>
    </xf>
    <xf numFmtId="164" fontId="3" fillId="0" borderId="17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14" fillId="2" borderId="1" xfId="3" quotePrefix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">
    <cellStyle name="Hiperłącze" xfId="3" builtinId="8"/>
    <cellStyle name="Normalny" xfId="0" builtinId="0"/>
    <cellStyle name="Normalny 2" xfId="1" xr:uid="{00000000-0005-0000-0000-000001000000}"/>
    <cellStyle name="Normalny 3" xfId="2" xr:uid="{13E2C580-9959-4834-9B44-4FE9CD53C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GridLines="0" showRowColHeaders="0" tabSelected="1" topLeftCell="A13" zoomScaleNormal="100" zoomScaleSheetLayoutView="100" workbookViewId="0">
      <selection activeCell="F23" sqref="F23"/>
    </sheetView>
  </sheetViews>
  <sheetFormatPr defaultRowHeight="15" x14ac:dyDescent="0.25"/>
  <cols>
    <col min="1" max="2" width="3.7109375" customWidth="1"/>
    <col min="3" max="3" width="24.7109375" customWidth="1"/>
    <col min="4" max="4" width="34" customWidth="1"/>
    <col min="5" max="5" width="9.7109375" style="1" customWidth="1"/>
    <col min="6" max="6" width="6.7109375" style="7" customWidth="1"/>
    <col min="7" max="7" width="12.7109375" customWidth="1"/>
    <col min="8" max="8" width="9.140625" hidden="1" customWidth="1"/>
  </cols>
  <sheetData>
    <row r="1" spans="1:7" x14ac:dyDescent="0.25">
      <c r="A1" s="38"/>
      <c r="B1" s="38"/>
      <c r="C1" s="38"/>
      <c r="D1" s="38"/>
      <c r="E1" s="13"/>
      <c r="F1" s="35">
        <f ca="1">NOW()</f>
        <v>45721.437909143518</v>
      </c>
      <c r="G1" s="35"/>
    </row>
    <row r="2" spans="1:7" ht="5.0999999999999996" customHeight="1" x14ac:dyDescent="0.25">
      <c r="A2" s="38"/>
      <c r="B2" s="38"/>
      <c r="C2" s="38"/>
      <c r="D2" s="38"/>
      <c r="E2" s="38"/>
      <c r="F2" s="38"/>
      <c r="G2" s="38"/>
    </row>
    <row r="3" spans="1:7" ht="15" customHeight="1" x14ac:dyDescent="0.25">
      <c r="A3" s="36" t="s">
        <v>2</v>
      </c>
      <c r="B3" s="36"/>
      <c r="C3" s="36"/>
      <c r="D3" s="42"/>
      <c r="E3" s="43"/>
      <c r="F3" s="43"/>
      <c r="G3" s="44"/>
    </row>
    <row r="4" spans="1:7" ht="5.0999999999999996" customHeight="1" x14ac:dyDescent="0.25">
      <c r="A4" s="37"/>
      <c r="B4" s="37"/>
      <c r="C4" s="37"/>
      <c r="D4" s="37"/>
      <c r="E4" s="37"/>
      <c r="F4" s="37"/>
      <c r="G4" s="37"/>
    </row>
    <row r="5" spans="1:7" x14ac:dyDescent="0.25">
      <c r="A5" s="36" t="s">
        <v>3</v>
      </c>
      <c r="B5" s="36"/>
      <c r="C5" s="36"/>
      <c r="D5" s="39"/>
      <c r="E5" s="40"/>
      <c r="F5" s="40"/>
      <c r="G5" s="41"/>
    </row>
    <row r="6" spans="1:7" ht="5.0999999999999996" customHeight="1" x14ac:dyDescent="0.25">
      <c r="A6" s="5"/>
      <c r="B6" s="5"/>
      <c r="C6" s="5"/>
      <c r="D6" s="4"/>
      <c r="E6" s="4"/>
      <c r="F6" s="4"/>
      <c r="G6" s="4"/>
    </row>
    <row r="7" spans="1:7" x14ac:dyDescent="0.25">
      <c r="A7" s="36" t="s">
        <v>12</v>
      </c>
      <c r="B7" s="36"/>
      <c r="C7" s="36"/>
      <c r="D7" s="57"/>
      <c r="E7" s="40"/>
      <c r="F7" s="40"/>
      <c r="G7" s="41"/>
    </row>
    <row r="8" spans="1:7" ht="5.0999999999999996" customHeight="1" x14ac:dyDescent="0.25">
      <c r="A8" s="5"/>
      <c r="B8" s="5"/>
      <c r="C8" s="5"/>
      <c r="D8" s="4"/>
      <c r="E8" s="4"/>
      <c r="F8" s="4"/>
      <c r="G8" s="4"/>
    </row>
    <row r="9" spans="1:7" ht="82.5" customHeight="1" x14ac:dyDescent="0.25">
      <c r="A9" s="2"/>
      <c r="B9" s="2"/>
      <c r="C9" s="2"/>
      <c r="D9" s="53" t="s">
        <v>52</v>
      </c>
      <c r="E9" s="53"/>
      <c r="F9" s="53"/>
      <c r="G9" s="53"/>
    </row>
    <row r="10" spans="1:7" ht="20.100000000000001" customHeight="1" x14ac:dyDescent="0.25">
      <c r="A10" s="63" t="s">
        <v>4</v>
      </c>
      <c r="B10" s="63"/>
      <c r="C10" s="63"/>
      <c r="D10" s="63"/>
      <c r="E10" s="63"/>
      <c r="F10" s="63"/>
      <c r="G10" s="63"/>
    </row>
    <row r="11" spans="1:7" ht="30" customHeight="1" x14ac:dyDescent="0.25">
      <c r="A11" s="62" t="s">
        <v>46</v>
      </c>
      <c r="B11" s="62"/>
      <c r="C11" s="62"/>
      <c r="D11" s="62"/>
      <c r="E11" s="62"/>
      <c r="F11" s="62"/>
      <c r="G11" s="62"/>
    </row>
    <row r="12" spans="1:7" ht="5.0999999999999996" customHeight="1" x14ac:dyDescent="0.25">
      <c r="A12" s="61"/>
      <c r="B12" s="61"/>
      <c r="C12" s="61"/>
      <c r="D12" s="61"/>
      <c r="E12" s="61"/>
      <c r="F12" s="61"/>
      <c r="G12" s="61"/>
    </row>
    <row r="13" spans="1:7" ht="27" customHeight="1" x14ac:dyDescent="0.25">
      <c r="A13" s="53" t="s">
        <v>5</v>
      </c>
      <c r="B13" s="53"/>
      <c r="C13" s="53"/>
      <c r="D13" s="64" t="s">
        <v>14</v>
      </c>
      <c r="E13" s="65"/>
      <c r="F13" s="65"/>
      <c r="G13" s="66"/>
    </row>
    <row r="14" spans="1:7" ht="5.0999999999999996" customHeight="1" x14ac:dyDescent="0.25">
      <c r="A14" s="24"/>
      <c r="B14" s="24"/>
      <c r="C14" s="25"/>
      <c r="D14" s="3"/>
      <c r="E14" s="3"/>
      <c r="F14" s="3"/>
      <c r="G14" s="3"/>
    </row>
    <row r="15" spans="1:7" ht="27" customHeight="1" x14ac:dyDescent="0.25">
      <c r="A15" s="53" t="s">
        <v>6</v>
      </c>
      <c r="B15" s="53"/>
      <c r="C15" s="53"/>
      <c r="D15" s="54"/>
      <c r="E15" s="55"/>
      <c r="F15" s="55"/>
      <c r="G15" s="56"/>
    </row>
    <row r="16" spans="1:7" ht="5.0999999999999996" customHeight="1" x14ac:dyDescent="0.25">
      <c r="A16" s="26"/>
      <c r="B16" s="26"/>
      <c r="C16" s="26"/>
      <c r="E16"/>
    </row>
    <row r="17" spans="1:7" ht="54" customHeight="1" x14ac:dyDescent="0.25">
      <c r="A17" s="53" t="s">
        <v>10</v>
      </c>
      <c r="B17" s="53"/>
      <c r="C17" s="53"/>
      <c r="D17" s="54"/>
      <c r="E17" s="55"/>
      <c r="F17" s="55"/>
      <c r="G17" s="56"/>
    </row>
    <row r="18" spans="1:7" ht="5.0999999999999996" customHeight="1" thickBot="1" x14ac:dyDescent="0.3">
      <c r="E18"/>
      <c r="F18" s="14"/>
    </row>
    <row r="19" spans="1:7" ht="51.75" customHeight="1" x14ac:dyDescent="0.25">
      <c r="A19" s="8" t="s">
        <v>8</v>
      </c>
      <c r="B19" s="58" t="s">
        <v>0</v>
      </c>
      <c r="C19" s="59"/>
      <c r="D19" s="60"/>
      <c r="E19" s="23" t="s">
        <v>9</v>
      </c>
      <c r="F19" s="22" t="s">
        <v>1</v>
      </c>
      <c r="G19" s="21" t="s">
        <v>11</v>
      </c>
    </row>
    <row r="20" spans="1:7" ht="30" customHeight="1" x14ac:dyDescent="0.25">
      <c r="A20" s="20"/>
      <c r="B20" s="50" t="str">
        <f>IF(A20&gt;0,INDEX(Asortyment!$A$1:$D$74,MATCH(A20,Asortyment!$A$1:$A$74,),MATCH(B$19,Asortyment!$A$1:$B$1,))," ← Proszę podać kod produktu. Kody znajdziesz w arkuszu ASORTYMENT.")</f>
        <v xml:space="preserve"> ← Proszę podać kod produktu. Kody znajdziesz w arkuszu ASORTYMENT.</v>
      </c>
      <c r="C20" s="51"/>
      <c r="D20" s="52"/>
      <c r="E20" s="10">
        <f>IF(A20&gt;0,INDEX(Asortyment!$A$1:$D$74,MATCH(A20,Asortyment!$A$1:$A$74,),MATCH(E$19,Asortyment!$A$1:$D$1,)),0)</f>
        <v>0</v>
      </c>
      <c r="F20" s="11"/>
      <c r="G20" s="6">
        <f t="shared" ref="G20:G26" si="0">E20*F20</f>
        <v>0</v>
      </c>
    </row>
    <row r="21" spans="1:7" ht="30" customHeight="1" x14ac:dyDescent="0.25">
      <c r="A21" s="12"/>
      <c r="B21" s="50" t="str">
        <f>IF(A21&gt;0,INDEX(Asortyment!$A$1:$D$74,MATCH(A21,Asortyment!$A$1:$A$74,),MATCH(B$19,Asortyment!$A$1:$B$1,))," ← Proszę podać kod produktu. Kody znajdziesz w arkuszu ASORTYMENT.")</f>
        <v xml:space="preserve"> ← Proszę podać kod produktu. Kody znajdziesz w arkuszu ASORTYMENT.</v>
      </c>
      <c r="C21" s="51"/>
      <c r="D21" s="52"/>
      <c r="E21" s="10">
        <f>IF(A21&gt;0,INDEX(Asortyment!$A$1:$D$74,MATCH(A21,Asortyment!$A$1:$A$74,),MATCH(E$19,Asortyment!$A$1:$D$1,)),0)</f>
        <v>0</v>
      </c>
      <c r="F21" s="11"/>
      <c r="G21" s="6">
        <f t="shared" si="0"/>
        <v>0</v>
      </c>
    </row>
    <row r="22" spans="1:7" ht="30" customHeight="1" x14ac:dyDescent="0.25">
      <c r="A22" s="12"/>
      <c r="B22" s="50" t="str">
        <f>IF(A22&gt;0,INDEX(Asortyment!$A$1:$D$74,MATCH(A22,Asortyment!$A$1:$A$74,),MATCH(B$19,Asortyment!$A$1:$B$1,))," ← Proszę podać kod produktu. Kody znajdziesz w arkuszu ASORTYMENT.")</f>
        <v xml:space="preserve"> ← Proszę podać kod produktu. Kody znajdziesz w arkuszu ASORTYMENT.</v>
      </c>
      <c r="C22" s="51"/>
      <c r="D22" s="52"/>
      <c r="E22" s="10">
        <f>IF(A22&gt;0,INDEX(Asortyment!$A$1:$D$74,MATCH(A22,Asortyment!$A$1:$A$74,),MATCH(E$19,Asortyment!$A$1:$D$1,)),0)</f>
        <v>0</v>
      </c>
      <c r="F22" s="11"/>
      <c r="G22" s="6">
        <f t="shared" si="0"/>
        <v>0</v>
      </c>
    </row>
    <row r="23" spans="1:7" ht="30" customHeight="1" x14ac:dyDescent="0.25">
      <c r="A23" s="12"/>
      <c r="B23" s="50" t="str">
        <f>IF(A23&gt;0,INDEX(Asortyment!$A$1:$D$74,MATCH(A23,Asortyment!$A$1:$A$74,),MATCH(B$19,Asortyment!$A$1:$B$1,))," ← Proszę podać kod produktu. Kody znajdziesz w arkuszu ASORTYMENT.")</f>
        <v xml:space="preserve"> ← Proszę podać kod produktu. Kody znajdziesz w arkuszu ASORTYMENT.</v>
      </c>
      <c r="C23" s="51"/>
      <c r="D23" s="52"/>
      <c r="E23" s="10">
        <f>IF(A23&gt;0,INDEX(Asortyment!$A$1:$D$74,MATCH(A23,Asortyment!$A$1:$A$74,),MATCH(E$19,Asortyment!$A$1:$D$1,)),0)</f>
        <v>0</v>
      </c>
      <c r="F23" s="11"/>
      <c r="G23" s="6">
        <f t="shared" si="0"/>
        <v>0</v>
      </c>
    </row>
    <row r="24" spans="1:7" ht="30" customHeight="1" x14ac:dyDescent="0.25">
      <c r="A24" s="12"/>
      <c r="B24" s="50" t="str">
        <f>IF(A24&gt;0,INDEX(Asortyment!$A$1:$D$74,MATCH(A24,Asortyment!$A$1:$A$74,),MATCH(B$19,Asortyment!$A$1:$B$1,))," ← Proszę podać kod produktu. Kody znajdziesz w arkuszu ASORTYMENT.")</f>
        <v xml:space="preserve"> ← Proszę podać kod produktu. Kody znajdziesz w arkuszu ASORTYMENT.</v>
      </c>
      <c r="C24" s="51"/>
      <c r="D24" s="52"/>
      <c r="E24" s="10">
        <f>IF(A24&gt;0,INDEX(Asortyment!$A$1:$D$74,MATCH(A24,Asortyment!$A$1:$A$74,),MATCH(E$19,Asortyment!$A$1:$D$1,)),0)</f>
        <v>0</v>
      </c>
      <c r="F24" s="11"/>
      <c r="G24" s="6">
        <f t="shared" si="0"/>
        <v>0</v>
      </c>
    </row>
    <row r="25" spans="1:7" ht="30" customHeight="1" x14ac:dyDescent="0.25">
      <c r="A25" s="12"/>
      <c r="B25" s="50" t="str">
        <f>IF(A25&gt;0,INDEX(Asortyment!$A$1:$D$74,MATCH(A25,Asortyment!$A$1:$A$74,),MATCH(B$19,Asortyment!$A$1:$B$1,))," ← Proszę podać kod produktu. Kody znajdziesz w arkuszu ASORTYMENT.")</f>
        <v xml:space="preserve"> ← Proszę podać kod produktu. Kody znajdziesz w arkuszu ASORTYMENT.</v>
      </c>
      <c r="C25" s="51"/>
      <c r="D25" s="52"/>
      <c r="E25" s="10">
        <f>IF(A25&gt;0,INDEX(Asortyment!$A$1:$D$74,MATCH(A25,Asortyment!$A$1:$A$74,),MATCH(E$19,Asortyment!$A$1:$D$1,)),0)</f>
        <v>0</v>
      </c>
      <c r="F25" s="11"/>
      <c r="G25" s="6">
        <f t="shared" si="0"/>
        <v>0</v>
      </c>
    </row>
    <row r="26" spans="1:7" ht="30" customHeight="1" thickBot="1" x14ac:dyDescent="0.3">
      <c r="A26" s="12"/>
      <c r="B26" s="50" t="str">
        <f>IF(A26&gt;0,INDEX(Asortyment!$A$1:$D$74,MATCH(A26,Asortyment!$A$1:$A$74,),MATCH(B$19,Asortyment!$A$1:$B$1,))," ← Proszę podać kod produktu. Kody znajdziesz w arkuszu ASORTYMENT.")</f>
        <v xml:space="preserve"> ← Proszę podać kod produktu. Kody znajdziesz w arkuszu ASORTYMENT.</v>
      </c>
      <c r="C26" s="51"/>
      <c r="D26" s="52"/>
      <c r="E26" s="10">
        <f>IF(A26&gt;0,INDEX(Asortyment!$A$1:$D$74,MATCH(A26,Asortyment!$A$1:$A$74,),MATCH(E$19,Asortyment!$A$1:$D$1,)),0)</f>
        <v>0</v>
      </c>
      <c r="F26" s="11"/>
      <c r="G26" s="6">
        <f t="shared" si="0"/>
        <v>0</v>
      </c>
    </row>
    <row r="27" spans="1:7" ht="30" customHeight="1" thickBot="1" x14ac:dyDescent="0.3">
      <c r="A27" s="47" t="s">
        <v>7</v>
      </c>
      <c r="B27" s="48"/>
      <c r="C27" s="48"/>
      <c r="D27" s="48"/>
      <c r="E27" s="49"/>
      <c r="F27" s="45">
        <f>SUM(G20:G26)</f>
        <v>0</v>
      </c>
      <c r="G27" s="46"/>
    </row>
    <row r="28" spans="1:7" ht="5.0999999999999996" customHeight="1" x14ac:dyDescent="0.25"/>
    <row r="29" spans="1:7" ht="50.1" customHeight="1" x14ac:dyDescent="0.25">
      <c r="A29" s="34" t="s">
        <v>53</v>
      </c>
      <c r="B29" s="34"/>
      <c r="C29" s="34"/>
      <c r="D29" s="34" t="s">
        <v>54</v>
      </c>
      <c r="E29" s="34"/>
      <c r="F29" s="34"/>
      <c r="G29" s="34"/>
    </row>
  </sheetData>
  <sheetProtection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32">
    <mergeCell ref="A13:C13"/>
    <mergeCell ref="A15:C15"/>
    <mergeCell ref="D15:G15"/>
    <mergeCell ref="D13:G13"/>
    <mergeCell ref="B26:D26"/>
    <mergeCell ref="A7:C7"/>
    <mergeCell ref="D7:G7"/>
    <mergeCell ref="D9:G9"/>
    <mergeCell ref="B24:D24"/>
    <mergeCell ref="B25:D25"/>
    <mergeCell ref="B19:D19"/>
    <mergeCell ref="B20:D20"/>
    <mergeCell ref="B21:D21"/>
    <mergeCell ref="B23:D23"/>
    <mergeCell ref="B22:D22"/>
    <mergeCell ref="A12:G12"/>
    <mergeCell ref="A11:G11"/>
    <mergeCell ref="A10:G10"/>
    <mergeCell ref="D29:G29"/>
    <mergeCell ref="A29:C29"/>
    <mergeCell ref="F1:G1"/>
    <mergeCell ref="A5:C5"/>
    <mergeCell ref="A3:C3"/>
    <mergeCell ref="A4:G4"/>
    <mergeCell ref="A2:G2"/>
    <mergeCell ref="D5:G5"/>
    <mergeCell ref="D3:G3"/>
    <mergeCell ref="A1:D1"/>
    <mergeCell ref="F27:G27"/>
    <mergeCell ref="A27:E27"/>
    <mergeCell ref="A17:C17"/>
    <mergeCell ref="D17:G17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showGridLines="0" showRowColHeaders="0" zoomScaleNormal="100" workbookViewId="0">
      <pane ySplit="1" topLeftCell="A2" activePane="bottomLeft" state="frozen"/>
      <selection pane="bottomLeft" activeCell="B22" sqref="B22"/>
    </sheetView>
  </sheetViews>
  <sheetFormatPr defaultColWidth="8.85546875" defaultRowHeight="12.75" x14ac:dyDescent="0.2"/>
  <cols>
    <col min="1" max="1" width="6.5703125" style="15" customWidth="1"/>
    <col min="2" max="2" width="67.5703125" style="9" customWidth="1"/>
    <col min="3" max="3" width="14.85546875" style="9" customWidth="1"/>
    <col min="4" max="4" width="9.42578125" style="9" customWidth="1"/>
    <col min="5" max="16384" width="8.85546875" style="9"/>
  </cols>
  <sheetData>
    <row r="1" spans="1:4" ht="49.5" customHeight="1" x14ac:dyDescent="0.2">
      <c r="A1" s="16" t="s">
        <v>8</v>
      </c>
      <c r="B1" s="17" t="s">
        <v>0</v>
      </c>
      <c r="C1" s="18" t="s">
        <v>13</v>
      </c>
      <c r="D1" s="19" t="s">
        <v>9</v>
      </c>
    </row>
    <row r="2" spans="1:4" ht="30" customHeight="1" x14ac:dyDescent="0.2">
      <c r="A2" s="27">
        <v>1</v>
      </c>
      <c r="B2" s="28" t="s">
        <v>16</v>
      </c>
      <c r="C2" s="29" t="s">
        <v>15</v>
      </c>
      <c r="D2" s="30">
        <v>1.89</v>
      </c>
    </row>
    <row r="3" spans="1:4" ht="15" x14ac:dyDescent="0.2">
      <c r="A3" s="27">
        <v>2</v>
      </c>
      <c r="B3" s="28" t="s">
        <v>17</v>
      </c>
      <c r="C3" s="29" t="s">
        <v>15</v>
      </c>
      <c r="D3" s="30">
        <v>3.49</v>
      </c>
    </row>
    <row r="4" spans="1:4" ht="15" x14ac:dyDescent="0.2">
      <c r="A4" s="27">
        <v>3</v>
      </c>
      <c r="B4" s="28" t="s">
        <v>18</v>
      </c>
      <c r="C4" s="29" t="s">
        <v>15</v>
      </c>
      <c r="D4" s="30">
        <v>2.1</v>
      </c>
    </row>
    <row r="5" spans="1:4" ht="15" x14ac:dyDescent="0.2">
      <c r="A5" s="27">
        <v>4</v>
      </c>
      <c r="B5" s="28" t="s">
        <v>19</v>
      </c>
      <c r="C5" s="29" t="s">
        <v>15</v>
      </c>
      <c r="D5" s="30">
        <v>2.19</v>
      </c>
    </row>
    <row r="6" spans="1:4" ht="15" x14ac:dyDescent="0.2">
      <c r="A6" s="27">
        <v>5</v>
      </c>
      <c r="B6" s="28" t="s">
        <v>20</v>
      </c>
      <c r="C6" s="29" t="s">
        <v>15</v>
      </c>
      <c r="D6" s="30">
        <v>0.75</v>
      </c>
    </row>
    <row r="7" spans="1:4" ht="15" x14ac:dyDescent="0.2">
      <c r="A7" s="27">
        <v>6</v>
      </c>
      <c r="B7" s="28" t="s">
        <v>21</v>
      </c>
      <c r="C7" s="29" t="s">
        <v>15</v>
      </c>
      <c r="D7" s="30">
        <v>0.53</v>
      </c>
    </row>
    <row r="8" spans="1:4" ht="15" x14ac:dyDescent="0.2">
      <c r="A8" s="27">
        <v>7</v>
      </c>
      <c r="B8" s="28" t="s">
        <v>30</v>
      </c>
      <c r="C8" s="29" t="s">
        <v>15</v>
      </c>
      <c r="D8" s="30">
        <v>1.25</v>
      </c>
    </row>
    <row r="9" spans="1:4" ht="15" x14ac:dyDescent="0.2">
      <c r="A9" s="27">
        <v>8</v>
      </c>
      <c r="B9" s="28" t="s">
        <v>22</v>
      </c>
      <c r="C9" s="29" t="s">
        <v>23</v>
      </c>
      <c r="D9" s="30">
        <v>38</v>
      </c>
    </row>
    <row r="10" spans="1:4" ht="15" x14ac:dyDescent="0.2">
      <c r="A10" s="27">
        <v>9</v>
      </c>
      <c r="B10" s="28" t="s">
        <v>24</v>
      </c>
      <c r="C10" s="29" t="s">
        <v>23</v>
      </c>
      <c r="D10" s="30">
        <v>46.5</v>
      </c>
    </row>
    <row r="11" spans="1:4" ht="15" x14ac:dyDescent="0.2">
      <c r="A11" s="27">
        <v>10</v>
      </c>
      <c r="B11" s="28" t="s">
        <v>31</v>
      </c>
      <c r="C11" s="29" t="s">
        <v>23</v>
      </c>
      <c r="D11" s="30">
        <v>48.5</v>
      </c>
    </row>
    <row r="12" spans="1:4" ht="15" x14ac:dyDescent="0.2">
      <c r="A12" s="27">
        <v>11</v>
      </c>
      <c r="B12" s="28" t="s">
        <v>25</v>
      </c>
      <c r="C12" s="29" t="s">
        <v>15</v>
      </c>
      <c r="D12" s="30">
        <v>1.2</v>
      </c>
    </row>
    <row r="13" spans="1:4" ht="15" x14ac:dyDescent="0.2">
      <c r="A13" s="27">
        <v>12</v>
      </c>
      <c r="B13" s="28" t="s">
        <v>26</v>
      </c>
      <c r="C13" s="29" t="s">
        <v>15</v>
      </c>
      <c r="D13" s="30">
        <v>4.7</v>
      </c>
    </row>
    <row r="14" spans="1:4" ht="15" x14ac:dyDescent="0.2">
      <c r="A14" s="27">
        <v>13</v>
      </c>
      <c r="B14" s="28" t="s">
        <v>27</v>
      </c>
      <c r="C14" s="29" t="s">
        <v>15</v>
      </c>
      <c r="D14" s="30">
        <v>8.9</v>
      </c>
    </row>
    <row r="15" spans="1:4" ht="15" x14ac:dyDescent="0.2">
      <c r="A15" s="27">
        <v>14</v>
      </c>
      <c r="B15" s="28" t="s">
        <v>28</v>
      </c>
      <c r="C15" s="29" t="s">
        <v>15</v>
      </c>
      <c r="D15" s="30">
        <v>16.2</v>
      </c>
    </row>
  </sheetData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B1A6-16C2-44F1-8445-1F0723EAF2D2}">
  <dimension ref="B3:L17"/>
  <sheetViews>
    <sheetView topLeftCell="A13" workbookViewId="0">
      <selection activeCell="M4" sqref="M4"/>
    </sheetView>
  </sheetViews>
  <sheetFormatPr defaultRowHeight="15" x14ac:dyDescent="0.25"/>
  <cols>
    <col min="5" max="5" width="30" customWidth="1"/>
    <col min="11" max="11" width="14.7109375" customWidth="1"/>
    <col min="12" max="12" width="15.42578125" customWidth="1"/>
  </cols>
  <sheetData>
    <row r="3" spans="2:12" ht="45" x14ac:dyDescent="0.25">
      <c r="B3" s="72" t="s">
        <v>29</v>
      </c>
      <c r="C3" s="72"/>
      <c r="D3" s="72"/>
      <c r="E3" s="72"/>
      <c r="F3" s="71" t="s">
        <v>47</v>
      </c>
      <c r="G3" s="71"/>
      <c r="H3" s="71"/>
      <c r="I3" s="71"/>
      <c r="J3" s="71"/>
      <c r="K3" s="31" t="s">
        <v>48</v>
      </c>
      <c r="L3" s="33" t="s">
        <v>49</v>
      </c>
    </row>
    <row r="4" spans="2:12" ht="80.099999999999994" customHeight="1" x14ac:dyDescent="0.25">
      <c r="B4" s="31">
        <v>1</v>
      </c>
      <c r="C4" s="68" t="s">
        <v>16</v>
      </c>
      <c r="D4" s="68"/>
      <c r="E4" s="68"/>
      <c r="F4" s="70" t="s">
        <v>32</v>
      </c>
      <c r="G4" s="70"/>
      <c r="H4" s="70"/>
      <c r="I4" s="70"/>
      <c r="J4" s="70"/>
      <c r="K4" s="31" t="s">
        <v>15</v>
      </c>
      <c r="L4" s="31">
        <v>12</v>
      </c>
    </row>
    <row r="5" spans="2:12" ht="80.099999999999994" customHeight="1" x14ac:dyDescent="0.25">
      <c r="B5" s="31">
        <v>2</v>
      </c>
      <c r="C5" s="68" t="s">
        <v>17</v>
      </c>
      <c r="D5" s="68"/>
      <c r="E5" s="68"/>
      <c r="F5" s="70" t="s">
        <v>33</v>
      </c>
      <c r="G5" s="70"/>
      <c r="H5" s="70"/>
      <c r="I5" s="70"/>
      <c r="J5" s="70"/>
      <c r="K5" s="31" t="s">
        <v>15</v>
      </c>
      <c r="L5" s="31">
        <v>12</v>
      </c>
    </row>
    <row r="6" spans="2:12" ht="80.099999999999994" customHeight="1" x14ac:dyDescent="0.25">
      <c r="B6" s="31">
        <v>3</v>
      </c>
      <c r="C6" s="68" t="s">
        <v>18</v>
      </c>
      <c r="D6" s="68"/>
      <c r="E6" s="68"/>
      <c r="F6" s="70" t="s">
        <v>34</v>
      </c>
      <c r="G6" s="70"/>
      <c r="H6" s="70"/>
      <c r="I6" s="70"/>
      <c r="J6" s="70"/>
      <c r="K6" s="31" t="s">
        <v>15</v>
      </c>
      <c r="L6" s="31">
        <v>12</v>
      </c>
    </row>
    <row r="7" spans="2:12" ht="80.099999999999994" customHeight="1" x14ac:dyDescent="0.25">
      <c r="B7" s="31">
        <v>4</v>
      </c>
      <c r="C7" s="69" t="s">
        <v>19</v>
      </c>
      <c r="D7" s="69"/>
      <c r="E7" s="69"/>
      <c r="F7" s="70" t="s">
        <v>35</v>
      </c>
      <c r="G7" s="70"/>
      <c r="H7" s="70"/>
      <c r="I7" s="70"/>
      <c r="J7" s="70"/>
      <c r="K7" s="31" t="s">
        <v>15</v>
      </c>
      <c r="L7" s="31">
        <v>12</v>
      </c>
    </row>
    <row r="8" spans="2:12" ht="30" customHeight="1" x14ac:dyDescent="0.25">
      <c r="B8" s="31">
        <v>5</v>
      </c>
      <c r="C8" s="68" t="s">
        <v>20</v>
      </c>
      <c r="D8" s="68"/>
      <c r="E8" s="68"/>
      <c r="F8" s="70" t="s">
        <v>36</v>
      </c>
      <c r="G8" s="70"/>
      <c r="H8" s="70"/>
      <c r="I8" s="70"/>
      <c r="J8" s="70"/>
      <c r="K8" s="31" t="s">
        <v>15</v>
      </c>
      <c r="L8" s="31">
        <v>64</v>
      </c>
    </row>
    <row r="9" spans="2:12" ht="30" customHeight="1" x14ac:dyDescent="0.25">
      <c r="B9" s="31">
        <v>6</v>
      </c>
      <c r="C9" s="69" t="s">
        <v>21</v>
      </c>
      <c r="D9" s="69"/>
      <c r="E9" s="69"/>
      <c r="F9" s="68" t="s">
        <v>37</v>
      </c>
      <c r="G9" s="68"/>
      <c r="H9" s="68"/>
      <c r="I9" s="68"/>
      <c r="J9" s="68"/>
      <c r="K9" s="31" t="s">
        <v>15</v>
      </c>
      <c r="L9" s="31">
        <v>64</v>
      </c>
    </row>
    <row r="10" spans="2:12" ht="45" customHeight="1" x14ac:dyDescent="0.25">
      <c r="B10" s="31">
        <v>7</v>
      </c>
      <c r="C10" s="68" t="s">
        <v>30</v>
      </c>
      <c r="D10" s="68"/>
      <c r="E10" s="68"/>
      <c r="F10" s="68" t="s">
        <v>38</v>
      </c>
      <c r="G10" s="68"/>
      <c r="H10" s="68"/>
      <c r="I10" s="68"/>
      <c r="J10" s="68"/>
      <c r="K10" s="31" t="s">
        <v>15</v>
      </c>
      <c r="L10" s="31">
        <v>64</v>
      </c>
    </row>
    <row r="11" spans="2:12" ht="50.1" customHeight="1" x14ac:dyDescent="0.25">
      <c r="B11" s="31">
        <v>8</v>
      </c>
      <c r="C11" s="69" t="s">
        <v>22</v>
      </c>
      <c r="D11" s="69"/>
      <c r="E11" s="69"/>
      <c r="F11" s="68" t="s">
        <v>40</v>
      </c>
      <c r="G11" s="68"/>
      <c r="H11" s="68"/>
      <c r="I11" s="68"/>
      <c r="J11" s="68"/>
      <c r="K11" s="31" t="s">
        <v>23</v>
      </c>
      <c r="L11" s="32" t="s">
        <v>50</v>
      </c>
    </row>
    <row r="12" spans="2:12" ht="50.1" customHeight="1" x14ac:dyDescent="0.25">
      <c r="B12" s="31">
        <v>9</v>
      </c>
      <c r="C12" s="69" t="s">
        <v>24</v>
      </c>
      <c r="D12" s="69"/>
      <c r="E12" s="69"/>
      <c r="F12" s="68" t="s">
        <v>39</v>
      </c>
      <c r="G12" s="68"/>
      <c r="H12" s="68"/>
      <c r="I12" s="68"/>
      <c r="J12" s="68"/>
      <c r="K12" s="31" t="s">
        <v>23</v>
      </c>
      <c r="L12" s="32" t="s">
        <v>50</v>
      </c>
    </row>
    <row r="13" spans="2:12" ht="80.099999999999994" customHeight="1" x14ac:dyDescent="0.25">
      <c r="B13" s="31">
        <v>10</v>
      </c>
      <c r="C13" s="69" t="s">
        <v>31</v>
      </c>
      <c r="D13" s="69"/>
      <c r="E13" s="69"/>
      <c r="F13" s="68" t="s">
        <v>41</v>
      </c>
      <c r="G13" s="68"/>
      <c r="H13" s="68"/>
      <c r="I13" s="68"/>
      <c r="J13" s="68"/>
      <c r="K13" s="31" t="s">
        <v>23</v>
      </c>
      <c r="L13" s="32" t="s">
        <v>51</v>
      </c>
    </row>
    <row r="14" spans="2:12" ht="80.099999999999994" customHeight="1" x14ac:dyDescent="0.25">
      <c r="B14" s="31">
        <v>11</v>
      </c>
      <c r="C14" s="69" t="s">
        <v>25</v>
      </c>
      <c r="D14" s="69"/>
      <c r="E14" s="69"/>
      <c r="F14" s="68" t="s">
        <v>42</v>
      </c>
      <c r="G14" s="68"/>
      <c r="H14" s="68"/>
      <c r="I14" s="68"/>
      <c r="J14" s="68"/>
      <c r="K14" s="31" t="s">
        <v>15</v>
      </c>
      <c r="L14" s="31">
        <v>32</v>
      </c>
    </row>
    <row r="15" spans="2:12" ht="80.099999999999994" customHeight="1" x14ac:dyDescent="0.25">
      <c r="B15" s="31">
        <v>12</v>
      </c>
      <c r="C15" s="69" t="s">
        <v>26</v>
      </c>
      <c r="D15" s="69"/>
      <c r="E15" s="69"/>
      <c r="F15" s="68" t="s">
        <v>43</v>
      </c>
      <c r="G15" s="68"/>
      <c r="H15" s="68"/>
      <c r="I15" s="68"/>
      <c r="J15" s="68"/>
      <c r="K15" s="31" t="s">
        <v>15</v>
      </c>
      <c r="L15" s="31">
        <v>12</v>
      </c>
    </row>
    <row r="16" spans="2:12" ht="60" customHeight="1" x14ac:dyDescent="0.25">
      <c r="B16" s="31">
        <v>13</v>
      </c>
      <c r="C16" s="69" t="s">
        <v>27</v>
      </c>
      <c r="D16" s="69"/>
      <c r="E16" s="69"/>
      <c r="F16" s="68" t="s">
        <v>44</v>
      </c>
      <c r="G16" s="68"/>
      <c r="H16" s="68"/>
      <c r="I16" s="68"/>
      <c r="J16" s="68"/>
      <c r="K16" s="31" t="s">
        <v>15</v>
      </c>
      <c r="L16" s="31">
        <v>6</v>
      </c>
    </row>
    <row r="17" spans="2:12" ht="60" customHeight="1" x14ac:dyDescent="0.25">
      <c r="B17" s="31">
        <v>14</v>
      </c>
      <c r="C17" s="69" t="s">
        <v>28</v>
      </c>
      <c r="D17" s="69"/>
      <c r="E17" s="69"/>
      <c r="F17" s="67" t="s">
        <v>45</v>
      </c>
      <c r="G17" s="67"/>
      <c r="H17" s="67"/>
      <c r="I17" s="67"/>
      <c r="J17" s="67"/>
      <c r="K17" s="31" t="s">
        <v>15</v>
      </c>
      <c r="L17" s="31">
        <v>2</v>
      </c>
    </row>
  </sheetData>
  <mergeCells count="30">
    <mergeCell ref="F3:J3"/>
    <mergeCell ref="C8:E8"/>
    <mergeCell ref="B3:E3"/>
    <mergeCell ref="C4:E4"/>
    <mergeCell ref="C5:E5"/>
    <mergeCell ref="C6:E6"/>
    <mergeCell ref="C7:E7"/>
    <mergeCell ref="C15:E15"/>
    <mergeCell ref="C16:E16"/>
    <mergeCell ref="C17:E17"/>
    <mergeCell ref="F4:J4"/>
    <mergeCell ref="F5:J5"/>
    <mergeCell ref="F6:J6"/>
    <mergeCell ref="F7:J7"/>
    <mergeCell ref="F8:J8"/>
    <mergeCell ref="F9:J9"/>
    <mergeCell ref="F10:J10"/>
    <mergeCell ref="C9:E9"/>
    <mergeCell ref="C10:E10"/>
    <mergeCell ref="C11:E11"/>
    <mergeCell ref="C12:E12"/>
    <mergeCell ref="C13:E13"/>
    <mergeCell ref="C14:E14"/>
    <mergeCell ref="F17:J17"/>
    <mergeCell ref="F11:J11"/>
    <mergeCell ref="F12:J12"/>
    <mergeCell ref="F13:J13"/>
    <mergeCell ref="F14:J14"/>
    <mergeCell ref="F15:J15"/>
    <mergeCell ref="F16:J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Zamówienie</vt:lpstr>
      <vt:lpstr>Asortyment</vt:lpstr>
      <vt:lpstr>Opis artykułu</vt:lpstr>
      <vt:lpstr>Zamówienie!Obszar_wydruku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2025-03-05T09:30:46Z</dcterms:modified>
</cp:coreProperties>
</file>