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FDF0422-4345-4923-B6D4-7782B478B868}" xr6:coauthVersionLast="47" xr6:coauthVersionMax="47" xr10:uidLastSave="{00000000-0000-0000-0000-000000000000}"/>
  <workbookProtection workbookAlgorithmName="SHA-512" workbookHashValue="oSiG/A+eV2PmX1etiVUX21abe07hGAn2SdVI1CdHWEpCbanRE/Gq73ULinaJ7aLk57uLUm8xj8IR205qt0Rahg==" workbookSaltValue="i1NaOk9nVFy8R/o0Rl/CsQ==" workbookSpinCount="100000" lockStructure="1"/>
  <bookViews>
    <workbookView xWindow="-120" yWindow="-120" windowWidth="29040" windowHeight="15720" tabRatio="514" xr2:uid="{00000000-000D-0000-FFFF-FFFF00000000}"/>
  </bookViews>
  <sheets>
    <sheet name="Zamówienie" sheetId="1" r:id="rId1"/>
    <sheet name="Asortyment" sheetId="3" r:id="rId2"/>
  </sheets>
  <definedNames>
    <definedName name="_xlnm.Print_Area" localSheetId="0">Zamówienie!$A$1:$G$51</definedName>
    <definedName name="Z_719BC932_D796_4057_A468_D5AEFEB41011_.wvu.Cols" localSheetId="0" hidden="1">Zamówienie!$H:$H</definedName>
    <definedName name="Z_719BC932_D796_4057_A468_D5AEFEB41011_.wvu.PrintArea" localSheetId="0" hidden="1">Zamówienie!$A$1:$G$51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F1" i="1"/>
  <c r="B21" i="1"/>
  <c r="E20" i="1"/>
  <c r="E21" i="1"/>
  <c r="E33" i="1" l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B33" i="1"/>
  <c r="B34" i="1"/>
  <c r="B35" i="1"/>
  <c r="B36" i="1"/>
  <c r="B37" i="1"/>
  <c r="B38" i="1"/>
  <c r="E44" i="1"/>
  <c r="G44" i="1" s="1"/>
  <c r="B44" i="1"/>
  <c r="E43" i="1"/>
  <c r="G43" i="1" s="1"/>
  <c r="B43" i="1"/>
  <c r="E42" i="1"/>
  <c r="G42" i="1" s="1"/>
  <c r="B42" i="1"/>
  <c r="E41" i="1"/>
  <c r="G41" i="1" s="1"/>
  <c r="B41" i="1"/>
  <c r="E40" i="1"/>
  <c r="G40" i="1" s="1"/>
  <c r="B40" i="1"/>
  <c r="E39" i="1"/>
  <c r="G39" i="1" s="1"/>
  <c r="B39" i="1"/>
  <c r="E32" i="1"/>
  <c r="G32" i="1" s="1"/>
  <c r="B32" i="1"/>
  <c r="E31" i="1"/>
  <c r="G31" i="1" s="1"/>
  <c r="B31" i="1"/>
  <c r="E30" i="1"/>
  <c r="G30" i="1" s="1"/>
  <c r="B30" i="1"/>
  <c r="E29" i="1"/>
  <c r="G29" i="1" s="1"/>
  <c r="B29" i="1"/>
  <c r="E28" i="1"/>
  <c r="G28" i="1" s="1"/>
  <c r="B28" i="1"/>
  <c r="E27" i="1"/>
  <c r="G27" i="1" s="1"/>
  <c r="B27" i="1"/>
  <c r="E26" i="1"/>
  <c r="G26" i="1" s="1"/>
  <c r="B26" i="1"/>
  <c r="E25" i="1"/>
  <c r="G25" i="1" s="1"/>
  <c r="B25" i="1"/>
  <c r="E24" i="1"/>
  <c r="G24" i="1" s="1"/>
  <c r="B24" i="1"/>
  <c r="B22" i="1" l="1"/>
  <c r="B23" i="1"/>
  <c r="B45" i="1"/>
  <c r="B46" i="1"/>
  <c r="B47" i="1"/>
  <c r="G20" i="1" l="1"/>
  <c r="G21" i="1"/>
  <c r="E22" i="1"/>
  <c r="G22" i="1" s="1"/>
  <c r="E23" i="1"/>
  <c r="G23" i="1" s="1"/>
  <c r="E45" i="1"/>
  <c r="G45" i="1" s="1"/>
  <c r="E46" i="1"/>
  <c r="G46" i="1" s="1"/>
  <c r="E47" i="1"/>
  <c r="G47" i="1" s="1"/>
  <c r="F48" i="1" l="1"/>
</calcChain>
</file>

<file path=xl/sharedStrings.xml><?xml version="1.0" encoding="utf-8"?>
<sst xmlns="http://schemas.openxmlformats.org/spreadsheetml/2006/main" count="50" uniqueCount="36">
  <si>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</si>
  <si>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</si>
  <si>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</si>
  <si>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</si>
  <si>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</si>
  <si>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</si>
  <si>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</si>
  <si>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</si>
  <si>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</si>
  <si>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KOD</t>
  </si>
  <si>
    <t xml:space="preserve">Akceptacja Kanclerza / Dziekana Wydziału </t>
  </si>
  <si>
    <t>Cena jednostkowa
netto</t>
  </si>
  <si>
    <t>Uwagi:</t>
  </si>
  <si>
    <t>Suma
netto</t>
  </si>
  <si>
    <t xml:space="preserve">email kontaktowy: </t>
  </si>
  <si>
    <t>jm</t>
  </si>
  <si>
    <t>op.</t>
  </si>
  <si>
    <t xml:space="preserve">Papier kancelaryjny A3, 
kratka, 1 op. = 500 arkuszy 
UNIPAP </t>
  </si>
  <si>
    <t xml:space="preserve">Papier komputerowy  240x2x12'', gramatura min. 55g/m² +/- 5, 
900 składek w 1 opak. (oryginał +1 kopia kolor). Papier z odrywaną perforacją  
POLIGRAF      </t>
  </si>
  <si>
    <t>Papier kserograficzny A4  Gramatura: 80 (+/- 3) g/m2 , Grubość: min. 104 (+/- 3) μm, Białość: nie mniejsza niż 138 CIE , Wilgotność: 3,6 – 5,0 % , Gładkość dla obu stron max. 300 ml/min Nieprzezroczystość: ≥ 89 % , 
ryza = 500 arkuszy 
XEROX</t>
  </si>
  <si>
    <t>ryza</t>
  </si>
  <si>
    <t>Papier kserograficzny A4  Gramatura: 80 (+/-3) g/m2 , Grubość min.108(+/- 3) μm , Białość: nie mniejsza niż 162 CIE , Wilgotność: 3,6 – 5,0 % , Gładkość dla obu stron max. 250 ml/min, Nieprzezroczystość: nie mniejsza niż ≥ 91 %, 
ryza = 500 arkuszy 
XEROX</t>
  </si>
  <si>
    <t>Papier kserograficzny  A4   Gramatura: 90 (+/-3) g/m2 , Grubość: 119 (+/- 3)μm , Białość: nie mniejsza niż 170 CIE , Wilgotność: 3,6 – 5,0 % , Gładkość dla obu stron max. 140 +/- 30 ml/min , Nieprzezroczystość: ≥ 93 % , ryza = 500 arkuszy 
ANTALIS</t>
  </si>
  <si>
    <t>Papier kserograficzny A4  Gramatura: 100 (+/-4) g/m2, Grubość 109 (+/-4) μm, Białość: nie mniejsza niż 168 (+/- 2) CIE, Wilgotność: 3,9 – 5,3 %, Gładkość dla obu stron max. 140 +/- 50 ml/min, Nieprzezroczystość: nie mniejsza niż ≥ 95 % , 
ryza = 500 arkuszy
BRASIL GRAPHIC</t>
  </si>
  <si>
    <t xml:space="preserve">Papier kserograficzny  A4 Gramatura: 120 (+/- 3) g/m2, Grubość 125 (+/-2) μm, Białość: nie mniejsza niż 161 CIE, Wilgotność: 3,9 – 5,3 %, Gładkość dla obu stron max. 50 ml/min, Nieprzezroczystość: nie mniejsza niż ≥ 95 % , 
ryza = 500 arkuszy  
XEROX             </t>
  </si>
  <si>
    <t>Papier kserograficzny kolorowy - barwy pastelowe A4  Gramatura: 80 (+/-3) g/m2 , Grubość min.108(+/-2) μm , Wilgotność: 3,9 – 5,3 % , Gładkość dla obu stron max. 250 ml/min , 
ryza = 500 arkuszy 
XEROX</t>
  </si>
  <si>
    <t xml:space="preserve">Papier kserograficzny  A3  Gramatura: 80 (+/-3) g/m2,  Grubość min.108(+/-3) μm, Białość: nie mniejsza niż 162 CIE, Wilgotność: 3,6 – 5,0 %,  Gładkość dla obu stron max. 250 ml/min, Nieprzezroczystość: nie mniejsza niż ≥ 91 % , 
ryza = 500 arkuszy       
XEROX    </t>
  </si>
  <si>
    <t>Papier offsetowy, biały A4 (format po obcięciu- 210x297 mm) Gramatura: 80 g/m2, 
ryza= 500 arkuszy 
ARCTIC PAPER</t>
  </si>
  <si>
    <t>Papier uniwersalny A4 przeznaczony do użytku w drukarkach laserowych i atramentowych, kopiarkach oraz urządzeniach typu faks, ekologiczny, wykonanym w 100% z papieru z recyklingu (odzysku) produkowany bez użycia wybielaczy optycznych oraz związków chloru i  został wytworzony z surowców drewnopochodnych Gramatura: 80g (+/-3) g/m2 ,  Białość CIE: min. 58, nieprzezroczystość: 95%
ryza = 500 arkuszy  
XEROX</t>
  </si>
  <si>
    <t xml:space="preserve">Papier kserograficzny A4 
Grmamatura: 200g/m2, Grubość min.191 μm, Białość: nie mniejsza niż 168 CIE, Wilgotność : 3,9 – 5,3 %, Gladkość dla obu stron max. 50 ml/min, Nieprzezroczystość: nie mniejsza niż ≥ 99 % ryza = 250 arkuszy XEROX </t>
  </si>
  <si>
    <t>EKO-BIURO 
Marcin Kiciński i Wspólnicy Sp. J.
ul. Pola Karolińskie 4, 02-401 Warszawa
e-mail: biuro@ekobiuro.com.pl (do wiadomości: marta.jaczewska@adm.uw.edu.pl )</t>
  </si>
  <si>
    <r>
      <t>Na podstawie umowy nr. POUZ – 362/3/2024/DZP na: „</t>
    </r>
    <r>
      <rPr>
        <b/>
        <sz val="10"/>
        <color theme="1"/>
        <rFont val="Calibri"/>
        <family val="2"/>
        <scheme val="minor"/>
      </rPr>
      <t xml:space="preserve">Sukcesywne dostawy artykułów papierniczych dla jednostek  Uniwersytetu Warszawskiego”   </t>
    </r>
    <r>
      <rPr>
        <sz val="10"/>
        <color theme="1"/>
        <rFont val="Calibri"/>
        <family val="2"/>
        <scheme val="minor"/>
      </rPr>
      <t xml:space="preserve">   </t>
    </r>
  </si>
  <si>
    <t>Uniwersytet Warszawski, ul. Krakowskie Przedmieście 26/28
00-927 Warszawa, NIP 525-001-12-66</t>
  </si>
  <si>
    <t>rolka</t>
  </si>
  <si>
    <t>Papier w roli wykonany z ciężkiej masy papierniczej, cechuje się doskonałą jakością fotograficzną, płaską matową powierzchnią oraz wyjątkowo jasną bazą, która subtelnie podkreśla światło. Szerokość: 432mm,  Długość: 30,5m
Rozmiar gilzy: 3", Grubość: 250 µm, Gramatura: 189 g/m², Wykończenie: Matowe. Epson Enhanced Matte Paper 17" x 100', 432mm x 30,5 m, S041725.
Towar dostępny w ciągu 14 dni od daty złożenia zamówienia</t>
  </si>
  <si>
    <t>Papier w roli wszechstronny i podatny na kaszerowanie nośnik o grubości 130 µm charakteryzuje się płaską, matową powierzchnią i redukuje działanie oślepiające w zastosowaniach wymagających falcowania. Szybko schnie, jest łatwy w obróbce . Szerokość: 432mm,  Długość: 40m,Gramatura: 120 g/m².  Epson Singleweight Matte Paper 17" x 131,2', 432mm x 40 m, S041746.
Towar dostępny w ciągu 14 dni od daty złożenia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</si>
</sst>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164" fontId="0" fillId="0" borderId="9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5" xfId="0" applyFont="1" applyFill="1" applyBorder="1" applyAlignment="1">
      <alignment horizontal="right" vertical="center"/>
    </xf>
    <xf numFmtId="0" fontId="10" fillId="0" borderId="0" xfId="1"/>
    <xf numFmtId="164" fontId="2" fillId="0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textRotation="90" wrapText="1"/>
    </xf>
    <xf numFmtId="0" fontId="11" fillId="2" borderId="8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164" fontId="4" fillId="0" borderId="6" xfId="0" applyNumberFormat="1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1" fillId="0" borderId="8" xfId="1" applyFont="1" applyBorder="1" applyAlignment="1">
      <alignment horizontal="center" vertical="center"/>
    </xf>
    <xf numFmtId="0" fontId="13" fillId="3" borderId="4" xfId="2" applyFont="1" applyFill="1" applyBorder="1" applyAlignment="1">
      <alignment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164" fontId="3" fillId="0" borderId="18" xfId="0" applyNumberFormat="1" applyFont="1" applyFill="1" applyBorder="1" applyAlignment="1">
      <alignment horizontal="right" vertical="center"/>
    </xf>
    <xf numFmtId="164" fontId="3" fillId="0" borderId="19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65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</cellXfs>
  <cellStyles count="3">
    <cellStyle name="Normalny" xfId="0" builtinId="0"/>
    <cellStyle name="Normalny 2" xfId="1" xr:uid="{00000000-0005-0000-0000-000001000000}"/>
    <cellStyle name="Normalny 3" xfId="2" xr:uid="{13E2C580-9959-4834-9B44-4FE9CD53C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showRowColHeaders="0" tabSelected="1" topLeftCell="A18" zoomScaleNormal="100" zoomScaleSheetLayoutView="100" workbookViewId="0">
      <selection activeCell="Q26" sqref="Q26"/>
    </sheetView>
  </sheetViews>
  <sheetFormatPr defaultRowHeight="15" x14ac:dyDescent="0.25"/>
  <cols>
    <col min="1" max="2" width="3.7109375" customWidth="1"/>
    <col min="3" max="3" width="24.7109375" customWidth="1"/>
    <col min="4" max="4" width="34" customWidth="1"/>
    <col min="5" max="5" width="9.7109375" style="1" customWidth="1"/>
    <col min="6" max="6" width="6.7109375" style="7" customWidth="1"/>
    <col min="7" max="7" width="12.7109375" customWidth="1"/>
    <col min="8" max="8" width="9.140625" hidden="1" customWidth="1"/>
  </cols>
  <sheetData>
    <row r="1" spans="1:7" x14ac:dyDescent="0.25">
      <c r="A1" s="61"/>
      <c r="B1" s="61"/>
      <c r="C1" s="61"/>
      <c r="D1" s="61"/>
      <c r="E1" s="13"/>
      <c r="F1" s="59">
        <f ca="1">NOW()</f>
        <v>45789.344989467594</v>
      </c>
      <c r="G1" s="59"/>
    </row>
    <row r="2" spans="1:7" ht="5.0999999999999996" customHeight="1" x14ac:dyDescent="0.25">
      <c r="A2" s="61"/>
      <c r="B2" s="61"/>
      <c r="C2" s="61"/>
      <c r="D2" s="61"/>
      <c r="E2" s="61"/>
      <c r="F2" s="61"/>
      <c r="G2" s="61"/>
    </row>
    <row r="3" spans="1:7" ht="15" customHeight="1" x14ac:dyDescent="0.25">
      <c r="A3" s="37" t="s">
        <v>2</v>
      </c>
      <c r="B3" s="37"/>
      <c r="C3" s="37"/>
      <c r="D3" s="62"/>
      <c r="E3" s="63"/>
      <c r="F3" s="63"/>
      <c r="G3" s="64"/>
    </row>
    <row r="4" spans="1:7" ht="5.0999999999999996" customHeight="1" x14ac:dyDescent="0.25">
      <c r="A4" s="60"/>
      <c r="B4" s="60"/>
      <c r="C4" s="60"/>
      <c r="D4" s="60"/>
      <c r="E4" s="60"/>
      <c r="F4" s="60"/>
      <c r="G4" s="60"/>
    </row>
    <row r="5" spans="1:7" x14ac:dyDescent="0.25">
      <c r="A5" s="37" t="s">
        <v>3</v>
      </c>
      <c r="B5" s="37"/>
      <c r="C5" s="37"/>
      <c r="D5" s="38"/>
      <c r="E5" s="39"/>
      <c r="F5" s="39"/>
      <c r="G5" s="40"/>
    </row>
    <row r="6" spans="1:7" ht="5.0999999999999996" customHeight="1" x14ac:dyDescent="0.25">
      <c r="A6" s="5"/>
      <c r="B6" s="5"/>
      <c r="C6" s="5"/>
      <c r="D6" s="4"/>
      <c r="E6" s="4"/>
      <c r="F6" s="4"/>
      <c r="G6" s="4"/>
    </row>
    <row r="7" spans="1:7" x14ac:dyDescent="0.25">
      <c r="A7" s="37" t="s">
        <v>14</v>
      </c>
      <c r="B7" s="37"/>
      <c r="C7" s="37"/>
      <c r="D7" s="38"/>
      <c r="E7" s="39"/>
      <c r="F7" s="39"/>
      <c r="G7" s="40"/>
    </row>
    <row r="8" spans="1:7" ht="5.0999999999999996" customHeight="1" x14ac:dyDescent="0.25">
      <c r="A8" s="5"/>
      <c r="B8" s="5"/>
      <c r="C8" s="5"/>
      <c r="D8" s="4"/>
      <c r="E8" s="4"/>
      <c r="F8" s="4"/>
      <c r="G8" s="4"/>
    </row>
    <row r="9" spans="1:7" ht="82.5" customHeight="1" x14ac:dyDescent="0.25">
      <c r="A9" s="2"/>
      <c r="B9" s="2"/>
      <c r="C9" s="2"/>
      <c r="D9" s="41" t="s">
        <v>30</v>
      </c>
      <c r="E9" s="41"/>
      <c r="F9" s="41"/>
      <c r="G9" s="41"/>
    </row>
    <row r="10" spans="1:7" ht="20.100000000000001" customHeight="1" x14ac:dyDescent="0.25">
      <c r="A10" s="47" t="s">
        <v>4</v>
      </c>
      <c r="B10" s="47"/>
      <c r="C10" s="47"/>
      <c r="D10" s="47"/>
      <c r="E10" s="47"/>
      <c r="F10" s="47"/>
      <c r="G10" s="47"/>
    </row>
    <row r="11" spans="1:7" ht="30" customHeight="1" x14ac:dyDescent="0.25">
      <c r="A11" s="46" t="s">
        <v>31</v>
      </c>
      <c r="B11" s="46"/>
      <c r="C11" s="46"/>
      <c r="D11" s="46"/>
      <c r="E11" s="46"/>
      <c r="F11" s="46"/>
      <c r="G11" s="46"/>
    </row>
    <row r="12" spans="1:7" ht="5.0999999999999996" customHeight="1" x14ac:dyDescent="0.25">
      <c r="A12" s="45"/>
      <c r="B12" s="45"/>
      <c r="C12" s="45"/>
      <c r="D12" s="45"/>
      <c r="E12" s="45"/>
      <c r="F12" s="45"/>
      <c r="G12" s="45"/>
    </row>
    <row r="13" spans="1:7" ht="27" customHeight="1" x14ac:dyDescent="0.25">
      <c r="A13" s="41" t="s">
        <v>5</v>
      </c>
      <c r="B13" s="41"/>
      <c r="C13" s="41"/>
      <c r="D13" s="31" t="s">
        <v>32</v>
      </c>
      <c r="E13" s="32"/>
      <c r="F13" s="32"/>
      <c r="G13" s="33"/>
    </row>
    <row r="14" spans="1:7" ht="5.0999999999999996" customHeight="1" x14ac:dyDescent="0.25">
      <c r="A14" s="24"/>
      <c r="B14" s="24"/>
      <c r="C14" s="25"/>
      <c r="D14" s="3"/>
      <c r="E14" s="3"/>
      <c r="F14" s="3"/>
      <c r="G14" s="3"/>
    </row>
    <row r="15" spans="1:7" ht="27" customHeight="1" x14ac:dyDescent="0.25">
      <c r="A15" s="41" t="s">
        <v>6</v>
      </c>
      <c r="B15" s="41"/>
      <c r="C15" s="41"/>
      <c r="D15" s="48"/>
      <c r="E15" s="49"/>
      <c r="F15" s="49"/>
      <c r="G15" s="50"/>
    </row>
    <row r="16" spans="1:7" ht="5.0999999999999996" customHeight="1" x14ac:dyDescent="0.25">
      <c r="A16" s="26"/>
      <c r="B16" s="26"/>
      <c r="C16" s="26"/>
      <c r="E16"/>
    </row>
    <row r="17" spans="1:7" ht="54" customHeight="1" x14ac:dyDescent="0.25">
      <c r="A17" s="41" t="s">
        <v>12</v>
      </c>
      <c r="B17" s="41"/>
      <c r="C17" s="41"/>
      <c r="D17" s="48"/>
      <c r="E17" s="49"/>
      <c r="F17" s="49"/>
      <c r="G17" s="50"/>
    </row>
    <row r="18" spans="1:7" ht="5.0999999999999996" customHeight="1" thickBot="1" x14ac:dyDescent="0.3">
      <c r="E18"/>
      <c r="F18" s="14"/>
    </row>
    <row r="19" spans="1:7" ht="51.75" customHeight="1" x14ac:dyDescent="0.25">
      <c r="A19" s="8" t="s">
        <v>9</v>
      </c>
      <c r="B19" s="42" t="s">
        <v>0</v>
      </c>
      <c r="C19" s="43"/>
      <c r="D19" s="44"/>
      <c r="E19" s="23" t="s">
        <v>11</v>
      </c>
      <c r="F19" s="22" t="s">
        <v>1</v>
      </c>
      <c r="G19" s="21" t="s">
        <v>13</v>
      </c>
    </row>
    <row r="20" spans="1:7" ht="50.1" customHeight="1" x14ac:dyDescent="0.25">
      <c r="A20" s="20"/>
      <c r="B20" s="34" t="str">
        <f>IF(A20&gt;0,INDEX(Asortyment!$A$1:$D$74,MATCH(A20,Asortyment!$A$1:$A$74,),MATCH(B$19,Asortyment!$A$1:$B$1,))," ← Proszę podać kod produktu. Kody znajdziesz w arkuszu ASORTYMENT.")</f>
        <v xml:space="preserve"> ← Proszę podać kod produktu. Kody znajdziesz w arkuszu ASORTYMENT.</v>
      </c>
      <c r="C20" s="35"/>
      <c r="D20" s="36"/>
      <c r="E20" s="10">
        <f>IF(A20&gt;0,INDEX(Asortyment!$A$1:$D$74,MATCH(A20,Asortyment!$A$1:$A$74,),MATCH(E$19,Asortyment!$A$1:$D$1,)),0)</f>
        <v>0</v>
      </c>
      <c r="F20" s="11"/>
      <c r="G20" s="6">
        <f t="shared" ref="G20:G47" si="0">E20*F20</f>
        <v>0</v>
      </c>
    </row>
    <row r="21" spans="1:7" ht="50.1" customHeight="1" x14ac:dyDescent="0.25">
      <c r="A21" s="12"/>
      <c r="B21" s="34" t="str">
        <f>IF(A21&gt;0,INDEX(Asortyment!$A$1:$D$74,MATCH(A21,Asortyment!$A$1:$A$74,),MATCH(B$19,Asortyment!$A$1:$B$1,))," ← Proszę podać kod produktu. Kody znajdziesz w arkuszu ASORTYMENT.")</f>
        <v xml:space="preserve"> ← Proszę podać kod produktu. Kody znajdziesz w arkuszu ASORTYMENT.</v>
      </c>
      <c r="C21" s="35"/>
      <c r="D21" s="36"/>
      <c r="E21" s="10">
        <f>IF(A21&gt;0,INDEX(Asortyment!$A$1:$D$74,MATCH(A21,Asortyment!$A$1:$A$74,),MATCH(E$19,Asortyment!$A$1:$D$1,)),0)</f>
        <v>0</v>
      </c>
      <c r="F21" s="11"/>
      <c r="G21" s="6">
        <f t="shared" si="0"/>
        <v>0</v>
      </c>
    </row>
    <row r="22" spans="1:7" ht="50.1" customHeight="1" x14ac:dyDescent="0.25">
      <c r="A22" s="12"/>
      <c r="B22" s="34" t="str">
        <f>IF(A22&gt;0,INDEX(Asortyment!$A$1:$D$74,MATCH(A22,Asortyment!$A$1:$A$74,),MATCH(B$19,Asortyment!$A$1:$B$1,))," ← Proszę podać kod produktu. Kody znajdziesz w arkuszu ASORTYMENT.")</f>
        <v xml:space="preserve"> ← Proszę podać kod produktu. Kody znajdziesz w arkuszu ASORTYMENT.</v>
      </c>
      <c r="C22" s="35"/>
      <c r="D22" s="36"/>
      <c r="E22" s="10">
        <f>IF(A22&gt;0,INDEX(Asortyment!$A$1:$D$74,MATCH(A22,Asortyment!$A$1:$A$74,),MATCH(E$19,Asortyment!$A$1:$D$1,)),0)</f>
        <v>0</v>
      </c>
      <c r="F22" s="11"/>
      <c r="G22" s="6">
        <f t="shared" si="0"/>
        <v>0</v>
      </c>
    </row>
    <row r="23" spans="1:7" ht="50.1" customHeight="1" x14ac:dyDescent="0.25">
      <c r="A23" s="12"/>
      <c r="B23" s="34" t="str">
        <f>IF(A23&gt;0,INDEX(Asortyment!$A$1:$D$74,MATCH(A23,Asortyment!$A$1:$A$74,),MATCH(B$19,Asortyment!$A$1:$B$1,))," ← Proszę podać kod produktu. Kody znajdziesz w arkuszu ASORTYMENT.")</f>
        <v xml:space="preserve"> ← Proszę podać kod produktu. Kody znajdziesz w arkuszu ASORTYMENT.</v>
      </c>
      <c r="C23" s="35"/>
      <c r="D23" s="36"/>
      <c r="E23" s="10">
        <f>IF(A23&gt;0,INDEX(Asortyment!$A$1:$D$74,MATCH(A23,Asortyment!$A$1:$A$74,),MATCH(E$19,Asortyment!$A$1:$D$1,)),0)</f>
        <v>0</v>
      </c>
      <c r="F23" s="11"/>
      <c r="G23" s="6">
        <f t="shared" si="0"/>
        <v>0</v>
      </c>
    </row>
    <row r="24" spans="1:7" ht="50.1" customHeight="1" x14ac:dyDescent="0.25">
      <c r="A24" s="12"/>
      <c r="B24" s="34" t="str">
        <f>IF(A24&gt;0,INDEX(Asortyment!$A$1:$D$74,MATCH(A24,Asortyment!$A$1:$A$74,),MATCH(B$19,Asortyment!$A$1:$B$1,))," ← Proszę podać kod produktu. Kody znajdziesz w arkuszu ASORTYMENT.")</f>
        <v xml:space="preserve"> ← Proszę podać kod produktu. Kody znajdziesz w arkuszu ASORTYMENT.</v>
      </c>
      <c r="C24" s="35"/>
      <c r="D24" s="36"/>
      <c r="E24" s="10">
        <f>IF(A24&gt;0,INDEX(Asortyment!$A$1:$D$74,MATCH(A24,Asortyment!$A$1:$A$74,),MATCH(E$19,Asortyment!$A$1:$D$1,)),0)</f>
        <v>0</v>
      </c>
      <c r="F24" s="11"/>
      <c r="G24" s="6">
        <f t="shared" ref="G24:G44" si="1">E24*F24</f>
        <v>0</v>
      </c>
    </row>
    <row r="25" spans="1:7" ht="50.1" customHeight="1" x14ac:dyDescent="0.25">
      <c r="A25" s="12"/>
      <c r="B25" s="34" t="str">
        <f>IF(A25&gt;0,INDEX(Asortyment!$A$1:$D$74,MATCH(A25,Asortyment!$A$1:$A$74,),MATCH(B$19,Asortyment!$A$1:$B$1,))," ← Proszę podać kod produktu. Kody znajdziesz w arkuszu ASORTYMENT.")</f>
        <v xml:space="preserve"> ← Proszę podać kod produktu. Kody znajdziesz w arkuszu ASORTYMENT.</v>
      </c>
      <c r="C25" s="35"/>
      <c r="D25" s="36"/>
      <c r="E25" s="10">
        <f>IF(A25&gt;0,INDEX(Asortyment!$A$1:$D$74,MATCH(A25,Asortyment!$A$1:$A$74,),MATCH(E$19,Asortyment!$A$1:$D$1,)),0)</f>
        <v>0</v>
      </c>
      <c r="F25" s="11"/>
      <c r="G25" s="6">
        <f t="shared" si="1"/>
        <v>0</v>
      </c>
    </row>
    <row r="26" spans="1:7" ht="50.1" customHeight="1" x14ac:dyDescent="0.25">
      <c r="A26" s="12"/>
      <c r="B26" s="34" t="str">
        <f>IF(A26&gt;0,INDEX(Asortyment!$A$1:$D$74,MATCH(A26,Asortyment!$A$1:$A$74,),MATCH(B$19,Asortyment!$A$1:$B$1,))," ← Proszę podać kod produktu. Kody znajdziesz w arkuszu ASORTYMENT.")</f>
        <v xml:space="preserve"> ← Proszę podać kod produktu. Kody znajdziesz w arkuszu ASORTYMENT.</v>
      </c>
      <c r="C26" s="35"/>
      <c r="D26" s="36"/>
      <c r="E26" s="10">
        <f>IF(A26&gt;0,INDEX(Asortyment!$A$1:$D$74,MATCH(A26,Asortyment!$A$1:$A$74,),MATCH(E$19,Asortyment!$A$1:$D$1,)),0)</f>
        <v>0</v>
      </c>
      <c r="F26" s="11"/>
      <c r="G26" s="6">
        <f t="shared" si="1"/>
        <v>0</v>
      </c>
    </row>
    <row r="27" spans="1:7" ht="50.1" customHeight="1" x14ac:dyDescent="0.25">
      <c r="A27" s="12"/>
      <c r="B27" s="34" t="str">
        <f>IF(A27&gt;0,INDEX(Asortyment!$A$1:$D$74,MATCH(A27,Asortyment!$A$1:$A$74,),MATCH(B$19,Asortyment!$A$1:$B$1,))," ← Proszę podać kod produktu. Kody znajdziesz w arkuszu ASORTYMENT.")</f>
        <v xml:space="preserve"> ← Proszę podać kod produktu. Kody znajdziesz w arkuszu ASORTYMENT.</v>
      </c>
      <c r="C27" s="35"/>
      <c r="D27" s="36"/>
      <c r="E27" s="10">
        <f>IF(A27&gt;0,INDEX(Asortyment!$A$1:$D$74,MATCH(A27,Asortyment!$A$1:$A$74,),MATCH(E$19,Asortyment!$A$1:$D$1,)),0)</f>
        <v>0</v>
      </c>
      <c r="F27" s="11"/>
      <c r="G27" s="6">
        <f t="shared" si="1"/>
        <v>0</v>
      </c>
    </row>
    <row r="28" spans="1:7" ht="50.1" customHeight="1" x14ac:dyDescent="0.25">
      <c r="A28" s="12"/>
      <c r="B28" s="34" t="str">
        <f>IF(A28&gt;0,INDEX(Asortyment!$A$1:$D$74,MATCH(A28,Asortyment!$A$1:$A$74,),MATCH(B$19,Asortyment!$A$1:$B$1,))," ← Proszę podać kod produktu. Kody znajdziesz w arkuszu ASORTYMENT.")</f>
        <v xml:space="preserve"> ← Proszę podać kod produktu. Kody znajdziesz w arkuszu ASORTYMENT.</v>
      </c>
      <c r="C28" s="35"/>
      <c r="D28" s="36"/>
      <c r="E28" s="10">
        <f>IF(A28&gt;0,INDEX(Asortyment!$A$1:$D$74,MATCH(A28,Asortyment!$A$1:$A$74,),MATCH(E$19,Asortyment!$A$1:$D$1,)),0)</f>
        <v>0</v>
      </c>
      <c r="F28" s="11"/>
      <c r="G28" s="6">
        <f t="shared" si="1"/>
        <v>0</v>
      </c>
    </row>
    <row r="29" spans="1:7" ht="50.1" customHeight="1" x14ac:dyDescent="0.25">
      <c r="A29" s="12"/>
      <c r="B29" s="34" t="str">
        <f>IF(A29&gt;0,INDEX(Asortyment!$A$1:$D$74,MATCH(A29,Asortyment!$A$1:$A$74,),MATCH(B$19,Asortyment!$A$1:$B$1,))," ← Proszę podać kod produktu. Kody znajdziesz w arkuszu ASORTYMENT.")</f>
        <v xml:space="preserve"> ← Proszę podać kod produktu. Kody znajdziesz w arkuszu ASORTYMENT.</v>
      </c>
      <c r="C29" s="35"/>
      <c r="D29" s="36"/>
      <c r="E29" s="10">
        <f>IF(A29&gt;0,INDEX(Asortyment!$A$1:$D$74,MATCH(A29,Asortyment!$A$1:$A$74,),MATCH(E$19,Asortyment!$A$1:$D$1,)),0)</f>
        <v>0</v>
      </c>
      <c r="F29" s="11"/>
      <c r="G29" s="6">
        <f t="shared" si="1"/>
        <v>0</v>
      </c>
    </row>
    <row r="30" spans="1:7" ht="50.1" customHeight="1" x14ac:dyDescent="0.25">
      <c r="A30" s="12"/>
      <c r="B30" s="34" t="str">
        <f>IF(A30&gt;0,INDEX(Asortyment!$A$1:$D$74,MATCH(A30,Asortyment!$A$1:$A$74,),MATCH(B$19,Asortyment!$A$1:$B$1,))," ← Proszę podać kod produktu. Kody znajdziesz w arkuszu ASORTYMENT.")</f>
        <v xml:space="preserve"> ← Proszę podać kod produktu. Kody znajdziesz w arkuszu ASORTYMENT.</v>
      </c>
      <c r="C30" s="35"/>
      <c r="D30" s="36"/>
      <c r="E30" s="10">
        <f>IF(A30&gt;0,INDEX(Asortyment!$A$1:$D$74,MATCH(A30,Asortyment!$A$1:$A$74,),MATCH(E$19,Asortyment!$A$1:$D$1,)),0)</f>
        <v>0</v>
      </c>
      <c r="F30" s="11"/>
      <c r="G30" s="6">
        <f t="shared" si="1"/>
        <v>0</v>
      </c>
    </row>
    <row r="31" spans="1:7" ht="26.1" customHeight="1" x14ac:dyDescent="0.25">
      <c r="A31" s="12"/>
      <c r="B31" s="34" t="str">
        <f>IF(A31&gt;0,INDEX(Asortyment!$A$1:$D$74,MATCH(A31,Asortyment!$A$1:$A$74,),MATCH(B$19,Asortyment!$A$1:$B$1,))," ← Proszę podać kod produktu. Kody znajdziesz w arkuszu ASORTYMENT.")</f>
        <v xml:space="preserve"> ← Proszę podać kod produktu. Kody znajdziesz w arkuszu ASORTYMENT.</v>
      </c>
      <c r="C31" s="35"/>
      <c r="D31" s="36"/>
      <c r="E31" s="10">
        <f>IF(A31&gt;0,INDEX(Asortyment!$A$1:$D$74,MATCH(A31,Asortyment!$A$1:$A$74,),MATCH(E$19,Asortyment!$A$1:$D$1,)),0)</f>
        <v>0</v>
      </c>
      <c r="F31" s="11"/>
      <c r="G31" s="6">
        <f t="shared" si="1"/>
        <v>0</v>
      </c>
    </row>
    <row r="32" spans="1:7" ht="26.1" customHeight="1" x14ac:dyDescent="0.25">
      <c r="A32" s="12"/>
      <c r="B32" s="34" t="str">
        <f>IF(A32&gt;0,INDEX(Asortyment!$A$1:$D$74,MATCH(A32,Asortyment!$A$1:$A$74,),MATCH(B$19,Asortyment!$A$1:$B$1,))," ← Proszę podać kod produktu. Kody znajdziesz w arkuszu ASORTYMENT.")</f>
        <v xml:space="preserve"> ← Proszę podać kod produktu. Kody znajdziesz w arkuszu ASORTYMENT.</v>
      </c>
      <c r="C32" s="35"/>
      <c r="D32" s="36"/>
      <c r="E32" s="10">
        <f>IF(A32&gt;0,INDEX(Asortyment!$A$1:$D$74,MATCH(A32,Asortyment!$A$1:$A$74,),MATCH(E$19,Asortyment!$A$1:$D$1,)),0)</f>
        <v>0</v>
      </c>
      <c r="F32" s="11"/>
      <c r="G32" s="6">
        <f t="shared" si="1"/>
        <v>0</v>
      </c>
    </row>
    <row r="33" spans="1:7" ht="26.1" customHeight="1" x14ac:dyDescent="0.25">
      <c r="A33" s="12"/>
      <c r="B33" s="34" t="str">
        <f>IF(A33&gt;0,INDEX(Asortyment!$A$1:$D$74,MATCH(A33,Asortyment!$A$1:$A$74,),MATCH(B$19,Asortyment!$A$1:$B$1,))," ← Proszę podać kod produktu. Kody znajdziesz w arkuszu ASORTYMENT.")</f>
        <v xml:space="preserve"> ← Proszę podać kod produktu. Kody znajdziesz w arkuszu ASORTYMENT.</v>
      </c>
      <c r="C33" s="35"/>
      <c r="D33" s="36"/>
      <c r="E33" s="10">
        <f>IF(A33&gt;0,INDEX(Asortyment!$A$1:$D$74,MATCH(A33,Asortyment!$A$1:$A$74,),MATCH(E$19,Asortyment!$A$1:$D$1,)),0)</f>
        <v>0</v>
      </c>
      <c r="F33" s="11"/>
      <c r="G33" s="6">
        <f t="shared" si="1"/>
        <v>0</v>
      </c>
    </row>
    <row r="34" spans="1:7" ht="26.1" customHeight="1" x14ac:dyDescent="0.25">
      <c r="A34" s="12"/>
      <c r="B34" s="34" t="str">
        <f>IF(A34&gt;0,INDEX(Asortyment!$A$1:$D$74,MATCH(A34,Asortyment!$A$1:$A$74,),MATCH(B$19,Asortyment!$A$1:$B$1,))," ← Proszę podać kod produktu. Kody znajdziesz w arkuszu ASORTYMENT.")</f>
        <v xml:space="preserve"> ← Proszę podać kod produktu. Kody znajdziesz w arkuszu ASORTYMENT.</v>
      </c>
      <c r="C34" s="35"/>
      <c r="D34" s="36"/>
      <c r="E34" s="10">
        <f>IF(A34&gt;0,INDEX(Asortyment!$A$1:$D$74,MATCH(A34,Asortyment!$A$1:$A$74,),MATCH(E$19,Asortyment!$A$1:$D$1,)),0)</f>
        <v>0</v>
      </c>
      <c r="F34" s="11"/>
      <c r="G34" s="6">
        <f t="shared" si="1"/>
        <v>0</v>
      </c>
    </row>
    <row r="35" spans="1:7" ht="26.1" customHeight="1" x14ac:dyDescent="0.25">
      <c r="A35" s="12"/>
      <c r="B35" s="34" t="str">
        <f>IF(A35&gt;0,INDEX(Asortyment!$A$1:$D$74,MATCH(A35,Asortyment!$A$1:$A$74,),MATCH(B$19,Asortyment!$A$1:$B$1,))," ← Proszę podać kod produktu. Kody znajdziesz w arkuszu ASORTYMENT.")</f>
        <v xml:space="preserve"> ← Proszę podać kod produktu. Kody znajdziesz w arkuszu ASORTYMENT.</v>
      </c>
      <c r="C35" s="35"/>
      <c r="D35" s="36"/>
      <c r="E35" s="10">
        <f>IF(A35&gt;0,INDEX(Asortyment!$A$1:$D$74,MATCH(A35,Asortyment!$A$1:$A$74,),MATCH(E$19,Asortyment!$A$1:$D$1,)),0)</f>
        <v>0</v>
      </c>
      <c r="F35" s="11"/>
      <c r="G35" s="6">
        <f t="shared" si="1"/>
        <v>0</v>
      </c>
    </row>
    <row r="36" spans="1:7" ht="26.1" customHeight="1" x14ac:dyDescent="0.25">
      <c r="A36" s="12"/>
      <c r="B36" s="34" t="str">
        <f>IF(A36&gt;0,INDEX(Asortyment!$A$1:$D$74,MATCH(A36,Asortyment!$A$1:$A$74,),MATCH(B$19,Asortyment!$A$1:$B$1,))," ← Proszę podać kod produktu. Kody znajdziesz w arkuszu ASORTYMENT.")</f>
        <v xml:space="preserve"> ← Proszę podać kod produktu. Kody znajdziesz w arkuszu ASORTYMENT.</v>
      </c>
      <c r="C36" s="35"/>
      <c r="D36" s="36"/>
      <c r="E36" s="10">
        <f>IF(A36&gt;0,INDEX(Asortyment!$A$1:$D$74,MATCH(A36,Asortyment!$A$1:$A$74,),MATCH(E$19,Asortyment!$A$1:$D$1,)),0)</f>
        <v>0</v>
      </c>
      <c r="F36" s="11"/>
      <c r="G36" s="6">
        <f t="shared" si="1"/>
        <v>0</v>
      </c>
    </row>
    <row r="37" spans="1:7" ht="26.1" customHeight="1" x14ac:dyDescent="0.25">
      <c r="A37" s="12"/>
      <c r="B37" s="34" t="str">
        <f>IF(A37&gt;0,INDEX(Asortyment!$A$1:$D$74,MATCH(A37,Asortyment!$A$1:$A$74,),MATCH(B$19,Asortyment!$A$1:$B$1,))," ← Proszę podać kod produktu. Kody znajdziesz w arkuszu ASORTYMENT.")</f>
        <v xml:space="preserve"> ← Proszę podać kod produktu. Kody znajdziesz w arkuszu ASORTYMENT.</v>
      </c>
      <c r="C37" s="35"/>
      <c r="D37" s="36"/>
      <c r="E37" s="10">
        <f>IF(A37&gt;0,INDEX(Asortyment!$A$1:$D$74,MATCH(A37,Asortyment!$A$1:$A$74,),MATCH(E$19,Asortyment!$A$1:$D$1,)),0)</f>
        <v>0</v>
      </c>
      <c r="F37" s="11"/>
      <c r="G37" s="6">
        <f t="shared" si="1"/>
        <v>0</v>
      </c>
    </row>
    <row r="38" spans="1:7" ht="26.1" customHeight="1" x14ac:dyDescent="0.25">
      <c r="A38" s="12"/>
      <c r="B38" s="34" t="str">
        <f>IF(A38&gt;0,INDEX(Asortyment!$A$1:$D$74,MATCH(A38,Asortyment!$A$1:$A$74,),MATCH(B$19,Asortyment!$A$1:$B$1,))," ← Proszę podać kod produktu. Kody znajdziesz w arkuszu ASORTYMENT.")</f>
        <v xml:space="preserve"> ← Proszę podać kod produktu. Kody znajdziesz w arkuszu ASORTYMENT.</v>
      </c>
      <c r="C38" s="35"/>
      <c r="D38" s="36"/>
      <c r="E38" s="10">
        <f>IF(A38&gt;0,INDEX(Asortyment!$A$1:$D$74,MATCH(A38,Asortyment!$A$1:$A$74,),MATCH(E$19,Asortyment!$A$1:$D$1,)),0)</f>
        <v>0</v>
      </c>
      <c r="F38" s="11"/>
      <c r="G38" s="6">
        <f t="shared" si="1"/>
        <v>0</v>
      </c>
    </row>
    <row r="39" spans="1:7" ht="26.1" customHeight="1" x14ac:dyDescent="0.25">
      <c r="A39" s="12"/>
      <c r="B39" s="34" t="str">
        <f>IF(A39&gt;0,INDEX(Asortyment!$A$1:$D$74,MATCH(A39,Asortyment!$A$1:$A$74,),MATCH(B$19,Asortyment!$A$1:$B$1,))," ← Proszę podać kod produktu. Kody znajdziesz w arkuszu ASORTYMENT.")</f>
        <v xml:space="preserve"> ← Proszę podać kod produktu. Kody znajdziesz w arkuszu ASORTYMENT.</v>
      </c>
      <c r="C39" s="35"/>
      <c r="D39" s="36"/>
      <c r="E39" s="10">
        <f>IF(A39&gt;0,INDEX(Asortyment!$A$1:$D$74,MATCH(A39,Asortyment!$A$1:$A$74,),MATCH(E$19,Asortyment!$A$1:$D$1,)),0)</f>
        <v>0</v>
      </c>
      <c r="F39" s="11"/>
      <c r="G39" s="6">
        <f t="shared" si="1"/>
        <v>0</v>
      </c>
    </row>
    <row r="40" spans="1:7" ht="26.1" customHeight="1" x14ac:dyDescent="0.25">
      <c r="A40" s="12"/>
      <c r="B40" s="34" t="str">
        <f>IF(A40&gt;0,INDEX(Asortyment!$A$1:$D$74,MATCH(A40,Asortyment!$A$1:$A$74,),MATCH(B$19,Asortyment!$A$1:$B$1,))," ← Proszę podać kod produktu. Kody znajdziesz w arkuszu ASORTYMENT.")</f>
        <v xml:space="preserve"> ← Proszę podać kod produktu. Kody znajdziesz w arkuszu ASORTYMENT.</v>
      </c>
      <c r="C40" s="35"/>
      <c r="D40" s="36"/>
      <c r="E40" s="10">
        <f>IF(A40&gt;0,INDEX(Asortyment!$A$1:$D$74,MATCH(A40,Asortyment!$A$1:$A$74,),MATCH(E$19,Asortyment!$A$1:$D$1,)),0)</f>
        <v>0</v>
      </c>
      <c r="F40" s="11"/>
      <c r="G40" s="6">
        <f t="shared" si="1"/>
        <v>0</v>
      </c>
    </row>
    <row r="41" spans="1:7" ht="26.1" customHeight="1" x14ac:dyDescent="0.25">
      <c r="A41" s="12"/>
      <c r="B41" s="34" t="str">
        <f>IF(A41&gt;0,INDEX(Asortyment!$A$1:$D$74,MATCH(A41,Asortyment!$A$1:$A$74,),MATCH(B$19,Asortyment!$A$1:$B$1,))," ← Proszę podać kod produktu. Kody znajdziesz w arkuszu ASORTYMENT.")</f>
        <v xml:space="preserve"> ← Proszę podać kod produktu. Kody znajdziesz w arkuszu ASORTYMENT.</v>
      </c>
      <c r="C41" s="35"/>
      <c r="D41" s="36"/>
      <c r="E41" s="10">
        <f>IF(A41&gt;0,INDEX(Asortyment!$A$1:$D$74,MATCH(A41,Asortyment!$A$1:$A$74,),MATCH(E$19,Asortyment!$A$1:$D$1,)),0)</f>
        <v>0</v>
      </c>
      <c r="F41" s="11"/>
      <c r="G41" s="6">
        <f t="shared" si="1"/>
        <v>0</v>
      </c>
    </row>
    <row r="42" spans="1:7" ht="26.1" customHeight="1" x14ac:dyDescent="0.25">
      <c r="A42" s="12"/>
      <c r="B42" s="34" t="str">
        <f>IF(A42&gt;0,INDEX(Asortyment!$A$1:$D$74,MATCH(A42,Asortyment!$A$1:$A$74,),MATCH(B$19,Asortyment!$A$1:$B$1,))," ← Proszę podać kod produktu. Kody znajdziesz w arkuszu ASORTYMENT.")</f>
        <v xml:space="preserve"> ← Proszę podać kod produktu. Kody znajdziesz w arkuszu ASORTYMENT.</v>
      </c>
      <c r="C42" s="35"/>
      <c r="D42" s="36"/>
      <c r="E42" s="10">
        <f>IF(A42&gt;0,INDEX(Asortyment!$A$1:$D$74,MATCH(A42,Asortyment!$A$1:$A$74,),MATCH(E$19,Asortyment!$A$1:$D$1,)),0)</f>
        <v>0</v>
      </c>
      <c r="F42" s="11"/>
      <c r="G42" s="6">
        <f t="shared" si="1"/>
        <v>0</v>
      </c>
    </row>
    <row r="43" spans="1:7" ht="26.1" customHeight="1" x14ac:dyDescent="0.25">
      <c r="A43" s="12"/>
      <c r="B43" s="34" t="str">
        <f>IF(A43&gt;0,INDEX(Asortyment!$A$1:$D$74,MATCH(A43,Asortyment!$A$1:$A$74,),MATCH(B$19,Asortyment!$A$1:$B$1,))," ← Proszę podać kod produktu. Kody znajdziesz w arkuszu ASORTYMENT.")</f>
        <v xml:space="preserve"> ← Proszę podać kod produktu. Kody znajdziesz w arkuszu ASORTYMENT.</v>
      </c>
      <c r="C43" s="35"/>
      <c r="D43" s="36"/>
      <c r="E43" s="10">
        <f>IF(A43&gt;0,INDEX(Asortyment!$A$1:$D$74,MATCH(A43,Asortyment!$A$1:$A$74,),MATCH(E$19,Asortyment!$A$1:$D$1,)),0)</f>
        <v>0</v>
      </c>
      <c r="F43" s="11"/>
      <c r="G43" s="6">
        <f t="shared" si="1"/>
        <v>0</v>
      </c>
    </row>
    <row r="44" spans="1:7" ht="26.1" customHeight="1" x14ac:dyDescent="0.25">
      <c r="A44" s="12"/>
      <c r="B44" s="34" t="str">
        <f>IF(A44&gt;0,INDEX(Asortyment!$A$1:$D$74,MATCH(A44,Asortyment!$A$1:$A$74,),MATCH(B$19,Asortyment!$A$1:$B$1,))," ← Proszę podać kod produktu. Kody znajdziesz w arkuszu ASORTYMENT.")</f>
        <v xml:space="preserve"> ← Proszę podać kod produktu. Kody znajdziesz w arkuszu ASORTYMENT.</v>
      </c>
      <c r="C44" s="35"/>
      <c r="D44" s="36"/>
      <c r="E44" s="10">
        <f>IF(A44&gt;0,INDEX(Asortyment!$A$1:$D$74,MATCH(A44,Asortyment!$A$1:$A$74,),MATCH(E$19,Asortyment!$A$1:$D$1,)),0)</f>
        <v>0</v>
      </c>
      <c r="F44" s="11"/>
      <c r="G44" s="6">
        <f t="shared" si="1"/>
        <v>0</v>
      </c>
    </row>
    <row r="45" spans="1:7" ht="26.1" customHeight="1" x14ac:dyDescent="0.25">
      <c r="A45" s="12"/>
      <c r="B45" s="34" t="str">
        <f>IF(A45&gt;0,INDEX(Asortyment!$A$1:$D$74,MATCH(A45,Asortyment!$A$1:$A$74,),MATCH(B$19,Asortyment!$A$1:$B$1,))," ← Proszę podać kod produktu. Kody znajdziesz w arkuszu ASORTYMENT.")</f>
        <v xml:space="preserve"> ← Proszę podać kod produktu. Kody znajdziesz w arkuszu ASORTYMENT.</v>
      </c>
      <c r="C45" s="35"/>
      <c r="D45" s="36"/>
      <c r="E45" s="10">
        <f>IF(A45&gt;0,INDEX(Asortyment!$A$1:$D$74,MATCH(A45,Asortyment!$A$1:$A$74,),MATCH(E$19,Asortyment!$A$1:$D$1,)),0)</f>
        <v>0</v>
      </c>
      <c r="F45" s="11"/>
      <c r="G45" s="6">
        <f t="shared" si="0"/>
        <v>0</v>
      </c>
    </row>
    <row r="46" spans="1:7" ht="26.1" customHeight="1" x14ac:dyDescent="0.25">
      <c r="A46" s="12"/>
      <c r="B46" s="34" t="str">
        <f>IF(A46&gt;0,INDEX(Asortyment!$A$1:$D$74,MATCH(A46,Asortyment!$A$1:$A$74,),MATCH(B$19,Asortyment!$A$1:$B$1,))," ← Proszę podać kod produktu. Kody znajdziesz w arkuszu ASORTYMENT.")</f>
        <v xml:space="preserve"> ← Proszę podać kod produktu. Kody znajdziesz w arkuszu ASORTYMENT.</v>
      </c>
      <c r="C46" s="35"/>
      <c r="D46" s="36"/>
      <c r="E46" s="10">
        <f>IF(A46&gt;0,INDEX(Asortyment!$A$1:$D$74,MATCH(A46,Asortyment!$A$1:$A$74,),MATCH(E$19,Asortyment!$A$1:$D$1,)),0)</f>
        <v>0</v>
      </c>
      <c r="F46" s="11"/>
      <c r="G46" s="6">
        <f t="shared" si="0"/>
        <v>0</v>
      </c>
    </row>
    <row r="47" spans="1:7" ht="26.1" customHeight="1" thickBot="1" x14ac:dyDescent="0.3">
      <c r="A47" s="12"/>
      <c r="B47" s="34" t="str">
        <f>IF(A47&gt;0,INDEX(Asortyment!$A$1:$D$74,MATCH(A47,Asortyment!$A$1:$A$74,),MATCH(B$19,Asortyment!$A$1:$B$1,))," ← Proszę podać kod produktu. Kody znajdziesz w arkuszu ASORTYMENT.")</f>
        <v xml:space="preserve"> ← Proszę podać kod produktu. Kody znajdziesz w arkuszu ASORTYMENT.</v>
      </c>
      <c r="C47" s="35"/>
      <c r="D47" s="36"/>
      <c r="E47" s="10">
        <f>IF(A47&gt;0,INDEX(Asortyment!$A$1:$D$74,MATCH(A47,Asortyment!$A$1:$A$74,),MATCH(E$19,Asortyment!$A$1:$D$1,)),0)</f>
        <v>0</v>
      </c>
      <c r="F47" s="11"/>
      <c r="G47" s="6">
        <f t="shared" si="0"/>
        <v>0</v>
      </c>
    </row>
    <row r="48" spans="1:7" ht="30" customHeight="1" thickBot="1" x14ac:dyDescent="0.3">
      <c r="A48" s="56" t="s">
        <v>8</v>
      </c>
      <c r="B48" s="57"/>
      <c r="C48" s="57"/>
      <c r="D48" s="57"/>
      <c r="E48" s="58"/>
      <c r="F48" s="54">
        <f>SUM(G20:G47)</f>
        <v>0</v>
      </c>
      <c r="G48" s="55"/>
    </row>
    <row r="49" spans="2:7" ht="5.0999999999999996" customHeight="1" x14ac:dyDescent="0.25"/>
    <row r="50" spans="2:7" ht="50.1" customHeight="1" x14ac:dyDescent="0.25">
      <c r="E50" s="53"/>
      <c r="F50" s="53"/>
      <c r="G50" s="53"/>
    </row>
    <row r="51" spans="2:7" x14ac:dyDescent="0.25">
      <c r="B51" s="51" t="s">
        <v>7</v>
      </c>
      <c r="C51" s="51"/>
      <c r="D51" s="52" t="s">
        <v>10</v>
      </c>
      <c r="E51" s="52"/>
      <c r="F51" s="52"/>
      <c r="G51" s="52"/>
    </row>
  </sheetData>
  <sheetProtection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54">
    <mergeCell ref="F1:G1"/>
    <mergeCell ref="A5:C5"/>
    <mergeCell ref="A3:C3"/>
    <mergeCell ref="A4:G4"/>
    <mergeCell ref="A2:G2"/>
    <mergeCell ref="D5:G5"/>
    <mergeCell ref="D3:G3"/>
    <mergeCell ref="A1:D1"/>
    <mergeCell ref="B46:D46"/>
    <mergeCell ref="B47:D47"/>
    <mergeCell ref="A17:C17"/>
    <mergeCell ref="D17:G17"/>
    <mergeCell ref="B44:D44"/>
    <mergeCell ref="B33:D33"/>
    <mergeCell ref="B34:D34"/>
    <mergeCell ref="B35:D35"/>
    <mergeCell ref="B29:D29"/>
    <mergeCell ref="B30:D30"/>
    <mergeCell ref="B31:D31"/>
    <mergeCell ref="B26:D26"/>
    <mergeCell ref="B27:D27"/>
    <mergeCell ref="B28:D28"/>
    <mergeCell ref="B51:C51"/>
    <mergeCell ref="D51:G51"/>
    <mergeCell ref="E50:G50"/>
    <mergeCell ref="F48:G48"/>
    <mergeCell ref="A48:E48"/>
    <mergeCell ref="A7:C7"/>
    <mergeCell ref="D7:G7"/>
    <mergeCell ref="D9:G9"/>
    <mergeCell ref="B24:D24"/>
    <mergeCell ref="B25:D25"/>
    <mergeCell ref="B19:D19"/>
    <mergeCell ref="B20:D20"/>
    <mergeCell ref="B21:D21"/>
    <mergeCell ref="B23:D23"/>
    <mergeCell ref="B22:D22"/>
    <mergeCell ref="A12:G12"/>
    <mergeCell ref="A11:G11"/>
    <mergeCell ref="A10:G10"/>
    <mergeCell ref="A13:C13"/>
    <mergeCell ref="A15:C15"/>
    <mergeCell ref="D15:G15"/>
    <mergeCell ref="D13:G13"/>
    <mergeCell ref="B43:D43"/>
    <mergeCell ref="B45:D45"/>
    <mergeCell ref="B32:D32"/>
    <mergeCell ref="B39:D39"/>
    <mergeCell ref="B40:D40"/>
    <mergeCell ref="B41:D41"/>
    <mergeCell ref="B42:D42"/>
    <mergeCell ref="B36:D36"/>
    <mergeCell ref="B37:D37"/>
    <mergeCell ref="B38:D38"/>
  </mergeCells>
  <pageMargins left="0.23622047244094491" right="0.23622047244094491" top="0.74803149606299213" bottom="0.74803149606299213" header="0.31496062992125984" footer="0.31496062992125984"/>
  <pageSetup paperSize="9" orientation="portrait" r:id="rId2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showGridLines="0" showRowColHeaders="0" zoomScaleNormal="100" workbookViewId="0">
      <pane ySplit="1" topLeftCell="A11" activePane="bottomLeft" state="frozen"/>
      <selection pane="bottomLeft" activeCell="N15" sqref="N15"/>
    </sheetView>
  </sheetViews>
  <sheetFormatPr defaultColWidth="8.85546875" defaultRowHeight="12.75" x14ac:dyDescent="0.2"/>
  <cols>
    <col min="1" max="1" width="6.5703125" style="15" customWidth="1"/>
    <col min="2" max="2" width="67.5703125" style="9" customWidth="1"/>
    <col min="3" max="3" width="14.85546875" style="9" customWidth="1"/>
    <col min="4" max="4" width="9.42578125" style="9" customWidth="1"/>
    <col min="5" max="16384" width="8.85546875" style="9"/>
  </cols>
  <sheetData>
    <row r="1" spans="1:4" ht="49.5" customHeight="1" x14ac:dyDescent="0.2">
      <c r="A1" s="16" t="s">
        <v>9</v>
      </c>
      <c r="B1" s="17" t="s">
        <v>0</v>
      </c>
      <c r="C1" s="18" t="s">
        <v>15</v>
      </c>
      <c r="D1" s="19" t="s">
        <v>11</v>
      </c>
    </row>
    <row r="2" spans="1:4" ht="30" customHeight="1" x14ac:dyDescent="0.2">
      <c r="A2" s="27">
        <v>1</v>
      </c>
      <c r="B2" s="28" t="s">
        <v>17</v>
      </c>
      <c r="C2" s="29" t="s">
        <v>16</v>
      </c>
      <c r="D2" s="30">
        <v>66</v>
      </c>
    </row>
    <row r="3" spans="1:4" ht="36" x14ac:dyDescent="0.2">
      <c r="A3" s="27">
        <v>2</v>
      </c>
      <c r="B3" s="28" t="s">
        <v>18</v>
      </c>
      <c r="C3" s="29" t="s">
        <v>16</v>
      </c>
      <c r="D3" s="30">
        <v>118</v>
      </c>
    </row>
    <row r="4" spans="1:4" ht="60" x14ac:dyDescent="0.2">
      <c r="A4" s="27">
        <v>3</v>
      </c>
      <c r="B4" s="28" t="s">
        <v>19</v>
      </c>
      <c r="C4" s="29" t="s">
        <v>20</v>
      </c>
      <c r="D4" s="30">
        <v>25</v>
      </c>
    </row>
    <row r="5" spans="1:4" ht="60" x14ac:dyDescent="0.2">
      <c r="A5" s="27">
        <v>4</v>
      </c>
      <c r="B5" s="28" t="s">
        <v>21</v>
      </c>
      <c r="C5" s="29" t="s">
        <v>20</v>
      </c>
      <c r="D5" s="30">
        <v>27</v>
      </c>
    </row>
    <row r="6" spans="1:4" ht="48" x14ac:dyDescent="0.2">
      <c r="A6" s="27">
        <v>5</v>
      </c>
      <c r="B6" s="28" t="s">
        <v>22</v>
      </c>
      <c r="C6" s="29" t="s">
        <v>20</v>
      </c>
      <c r="D6" s="30">
        <v>35</v>
      </c>
    </row>
    <row r="7" spans="1:4" ht="60" x14ac:dyDescent="0.2">
      <c r="A7" s="27">
        <v>6</v>
      </c>
      <c r="B7" s="28" t="s">
        <v>23</v>
      </c>
      <c r="C7" s="29" t="s">
        <v>20</v>
      </c>
      <c r="D7" s="30">
        <v>37</v>
      </c>
    </row>
    <row r="8" spans="1:4" ht="60" x14ac:dyDescent="0.2">
      <c r="A8" s="27">
        <v>7</v>
      </c>
      <c r="B8" s="28" t="s">
        <v>24</v>
      </c>
      <c r="C8" s="29" t="s">
        <v>20</v>
      </c>
      <c r="D8" s="30">
        <v>52</v>
      </c>
    </row>
    <row r="9" spans="1:4" ht="60" x14ac:dyDescent="0.2">
      <c r="A9" s="27">
        <v>8</v>
      </c>
      <c r="B9" s="28" t="s">
        <v>25</v>
      </c>
      <c r="C9" s="29" t="s">
        <v>20</v>
      </c>
      <c r="D9" s="30">
        <v>46</v>
      </c>
    </row>
    <row r="10" spans="1:4" ht="60" x14ac:dyDescent="0.2">
      <c r="A10" s="27">
        <v>9</v>
      </c>
      <c r="B10" s="28" t="s">
        <v>26</v>
      </c>
      <c r="C10" s="29" t="s">
        <v>20</v>
      </c>
      <c r="D10" s="30">
        <v>55</v>
      </c>
    </row>
    <row r="11" spans="1:4" ht="36" x14ac:dyDescent="0.2">
      <c r="A11" s="27">
        <v>10</v>
      </c>
      <c r="B11" s="28" t="s">
        <v>27</v>
      </c>
      <c r="C11" s="29" t="s">
        <v>20</v>
      </c>
      <c r="D11" s="30">
        <v>30</v>
      </c>
    </row>
    <row r="12" spans="1:4" ht="96" x14ac:dyDescent="0.2">
      <c r="A12" s="27">
        <v>11</v>
      </c>
      <c r="B12" s="28" t="s">
        <v>28</v>
      </c>
      <c r="C12" s="29" t="s">
        <v>20</v>
      </c>
      <c r="D12" s="30">
        <v>23</v>
      </c>
    </row>
    <row r="13" spans="1:4" ht="48" x14ac:dyDescent="0.2">
      <c r="A13" s="27">
        <v>12</v>
      </c>
      <c r="B13" s="28" t="s">
        <v>29</v>
      </c>
      <c r="C13" s="29" t="s">
        <v>20</v>
      </c>
      <c r="D13" s="30">
        <v>33</v>
      </c>
    </row>
    <row r="14" spans="1:4" ht="80.099999999999994" customHeight="1" x14ac:dyDescent="0.2">
      <c r="A14" s="27">
        <v>13</v>
      </c>
      <c r="B14" s="28" t="s">
        <v>34</v>
      </c>
      <c r="C14" s="29" t="s">
        <v>33</v>
      </c>
      <c r="D14" s="30">
        <v>350</v>
      </c>
    </row>
    <row r="15" spans="1:4" ht="80.099999999999994" customHeight="1" x14ac:dyDescent="0.2">
      <c r="A15" s="27">
        <v>14</v>
      </c>
      <c r="B15" s="28" t="s">
        <v>35</v>
      </c>
      <c r="C15" s="29" t="s">
        <v>33</v>
      </c>
      <c r="D15" s="30">
        <v>357</v>
      </c>
    </row>
  </sheetData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</vt:lpstr>
      <vt:lpstr>Asortyment</vt:lpstr>
      <vt:lpstr>Zamówienie!Obszar_wydruku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2025-05-12T06:17:03Z</dcterms:modified>
</cp:coreProperties>
</file>